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Readmn 19-20 DUES" sheetId="9" r:id="rId1"/>
  </sheets>
  <calcPr calcId="144525"/>
</workbook>
</file>

<file path=xl/sharedStrings.xml><?xml version="1.0" encoding="utf-8"?>
<sst xmlns="http://schemas.openxmlformats.org/spreadsheetml/2006/main" count="702" uniqueCount="398">
  <si>
    <t>ANNEXURE-A</t>
  </si>
  <si>
    <t>Maulana Azad National Urdu University, Gachibowli, Hyderabad-500032</t>
  </si>
  <si>
    <t>Details of Mess DUES of Re-Admission students 2019-20 as on 03.02.2021</t>
  </si>
  <si>
    <t>Details of Mess DUES of Re-Admission students 2019-20 (Boys Hostel-I)</t>
  </si>
  <si>
    <t>Sl. No</t>
  </si>
  <si>
    <t>Enrollment No</t>
  </si>
  <si>
    <t>Mess No</t>
  </si>
  <si>
    <t>Room No.</t>
  </si>
  <si>
    <t>STUDENT NAME</t>
  </si>
  <si>
    <t>Course</t>
  </si>
  <si>
    <t>August Amount Paid (Advance) 
Rs.</t>
  </si>
  <si>
    <t>August Mess Bill</t>
  </si>
  <si>
    <t>Sep amount paid</t>
  </si>
  <si>
    <t>Sep Mess Bill</t>
  </si>
  <si>
    <t>Oct Amount paid</t>
  </si>
  <si>
    <t>Oct Mess Bill</t>
  </si>
  <si>
    <t>Nov Amount Paid</t>
  </si>
  <si>
    <t>Nov Mess Bill</t>
  </si>
  <si>
    <t>Dec Amount paid</t>
  </si>
  <si>
    <t>Dec Mess Bill</t>
  </si>
  <si>
    <t>Jan' 20 Amount paid</t>
  </si>
  <si>
    <t>Jan mess bill</t>
  </si>
  <si>
    <t>Feb Amount paid</t>
  </si>
  <si>
    <t>Feb mess bill</t>
  </si>
  <si>
    <t>Mar Amount paid</t>
  </si>
  <si>
    <t>March Mess Bill (1-20 March)</t>
  </si>
  <si>
    <t>April Mess Bill (21 March - 20 April)</t>
  </si>
  <si>
    <t>May Amount paid</t>
  </si>
  <si>
    <t>May Mess Bill (21 April-25 May)</t>
  </si>
  <si>
    <t xml:space="preserve">Total amount paid </t>
  </si>
  <si>
    <t>Total Mess bill</t>
  </si>
  <si>
    <t>Balance Amount</t>
  </si>
  <si>
    <t>Loss/ Damage of crockery</t>
  </si>
  <si>
    <t>Loss Towards spoiled food items purchased in the month of Feb &amp; March, 2020</t>
  </si>
  <si>
    <t>Due Amount Rs.</t>
  </si>
  <si>
    <t>A181444</t>
  </si>
  <si>
    <t>MOHAD  IRSHAD</t>
  </si>
  <si>
    <t>Ph.D(Eco)</t>
  </si>
  <si>
    <t>A181235</t>
  </si>
  <si>
    <t>LAL MOHAMMAD</t>
  </si>
  <si>
    <t>B.Sc</t>
  </si>
  <si>
    <t>A192022</t>
  </si>
  <si>
    <t>GHULAM HUSSAIN</t>
  </si>
  <si>
    <t>A170697</t>
  </si>
  <si>
    <t>MOHD INTEKHAB</t>
  </si>
  <si>
    <t>B Tech</t>
  </si>
  <si>
    <t>A192470</t>
  </si>
  <si>
    <t>MOHD QASIM</t>
  </si>
  <si>
    <t>M.A(JMC)</t>
  </si>
  <si>
    <t>MOHAHHAD AHSAN</t>
  </si>
  <si>
    <t>B A(SLL&amp;I)</t>
  </si>
  <si>
    <t>A191981</t>
  </si>
  <si>
    <t>MUMTAZ AHMED</t>
  </si>
  <si>
    <t>B A(JMC)</t>
  </si>
  <si>
    <t>A170639</t>
  </si>
  <si>
    <t>ZUNAID AHMAD</t>
  </si>
  <si>
    <t>A170637</t>
  </si>
  <si>
    <t>ABU AFFAN ANSARI</t>
  </si>
  <si>
    <t>A181322</t>
  </si>
  <si>
    <t>MANZOOR HUSSAIN</t>
  </si>
  <si>
    <t>A180523</t>
  </si>
  <si>
    <t>MAGFOOR AHMAD</t>
  </si>
  <si>
    <t>A180520</t>
  </si>
  <si>
    <t>REHAN ALI</t>
  </si>
  <si>
    <t>MCA</t>
  </si>
  <si>
    <t>A181360</t>
  </si>
  <si>
    <t>MD.NURUL ISLAM</t>
  </si>
  <si>
    <t>A191359</t>
  </si>
  <si>
    <t>SYED SALMAN ALI</t>
  </si>
  <si>
    <t>A191344</t>
  </si>
  <si>
    <t>FAIYAZ AHMAD</t>
  </si>
  <si>
    <t>A190174</t>
  </si>
  <si>
    <t>MATIUR RAHMAN</t>
  </si>
  <si>
    <t>M.Ed</t>
  </si>
  <si>
    <t>A170609</t>
  </si>
  <si>
    <t>HAIDER ALI</t>
  </si>
  <si>
    <t>A190223</t>
  </si>
  <si>
    <t>MD SAIFULLAH</t>
  </si>
  <si>
    <t>A190231</t>
  </si>
  <si>
    <t>MD.NABAB ALAM</t>
  </si>
  <si>
    <t>A190205</t>
  </si>
  <si>
    <t>MD MUNAWWAR ALI</t>
  </si>
  <si>
    <t>A181395</t>
  </si>
  <si>
    <t>MANZOOR HASSAN GADDA</t>
  </si>
  <si>
    <t>Ph.D(Per)</t>
  </si>
  <si>
    <t>Total Mess Dues of Re-Admission students (BH-I):</t>
  </si>
  <si>
    <t>Details of Mess DUES of Re-Admission students 2019-20 (Boys Hostel-II)</t>
  </si>
  <si>
    <t>A190048</t>
  </si>
  <si>
    <t>MAHAFOOZ HUSSAIN</t>
  </si>
  <si>
    <t>MBA</t>
  </si>
  <si>
    <t>A181249</t>
  </si>
  <si>
    <t>MD.UMAR ANSARI</t>
  </si>
  <si>
    <t>BA(SLL&amp;I)</t>
  </si>
  <si>
    <t>A181242</t>
  </si>
  <si>
    <t>MUSHARRAF JAMIL</t>
  </si>
  <si>
    <t>B.Com</t>
  </si>
  <si>
    <t>A192521</t>
  </si>
  <si>
    <t>N.DEVIDAS</t>
  </si>
  <si>
    <t>M.A.(Hindi)</t>
  </si>
  <si>
    <t>A190400</t>
  </si>
  <si>
    <t>SHABBIR ZAFAR</t>
  </si>
  <si>
    <t>MA(Arabc)</t>
  </si>
  <si>
    <t>A181869</t>
  </si>
  <si>
    <t xml:space="preserve">MOHTAMIM BUSSHAN </t>
  </si>
  <si>
    <t>B.COM</t>
  </si>
  <si>
    <t>A181261</t>
  </si>
  <si>
    <t>JUNAID AHMAD</t>
  </si>
  <si>
    <t>A190286</t>
  </si>
  <si>
    <t>MD.NAFEES QUAISER</t>
  </si>
  <si>
    <t>M.ED</t>
  </si>
  <si>
    <t>A191544</t>
  </si>
  <si>
    <t>AJAZ AHMAD</t>
  </si>
  <si>
    <t>PHD(Urdu)</t>
  </si>
  <si>
    <t>A192158</t>
  </si>
  <si>
    <t>GHULAM HASNAIN</t>
  </si>
  <si>
    <t>BA</t>
  </si>
  <si>
    <t>A181198</t>
  </si>
  <si>
    <t xml:space="preserve">ZULFQAR AHMED </t>
  </si>
  <si>
    <t>B.A (PS)</t>
  </si>
  <si>
    <t>A180606</t>
  </si>
  <si>
    <t>ABDUL QUADIR</t>
  </si>
  <si>
    <t>B.Tech</t>
  </si>
  <si>
    <t>A181032</t>
  </si>
  <si>
    <t xml:space="preserve">PAWAN KUMAR </t>
  </si>
  <si>
    <t>A1822312</t>
  </si>
  <si>
    <t>BILAL AHMAD</t>
  </si>
  <si>
    <t xml:space="preserve">Ph.D (Zoolgy) </t>
  </si>
  <si>
    <t>Total Mess Dues of Re-Admission students (BH-II):</t>
  </si>
  <si>
    <t>Details of Mess DUES of Re-Admission students 2019-20 (Boys Hostel-III)</t>
  </si>
  <si>
    <t>A191397</t>
  </si>
  <si>
    <t>TARIQUE ANWAR</t>
  </si>
  <si>
    <t>A181276</t>
  </si>
  <si>
    <t>MOHAMMAD SULTAN</t>
  </si>
  <si>
    <t>B.A (SLL&amp;I)</t>
  </si>
  <si>
    <t>A170159</t>
  </si>
  <si>
    <t>MD YASIR HUSSAIN</t>
  </si>
  <si>
    <t>ECE(Poly)</t>
  </si>
  <si>
    <t>A192095</t>
  </si>
  <si>
    <t>FIRDOUSE AHMAD WAR</t>
  </si>
  <si>
    <t>A171941</t>
  </si>
  <si>
    <t>SAHIR MANZOOR BHAT</t>
  </si>
  <si>
    <t>B.TECH</t>
  </si>
  <si>
    <t>A181701</t>
  </si>
  <si>
    <t>ABDUL MALIK</t>
  </si>
  <si>
    <t>A180173</t>
  </si>
  <si>
    <t xml:space="preserve">ZUBAIR ALAM </t>
  </si>
  <si>
    <t>A170618</t>
  </si>
  <si>
    <t>MOHD ADIL</t>
  </si>
  <si>
    <t>A182070</t>
  </si>
  <si>
    <t>MOHD SUFYAN</t>
  </si>
  <si>
    <t>A192699</t>
  </si>
  <si>
    <t>MOHD USMAM</t>
  </si>
  <si>
    <t>B-VOC</t>
  </si>
  <si>
    <t>A180586</t>
  </si>
  <si>
    <t>WASID ALI SIDDIQUE</t>
  </si>
  <si>
    <t>A181890</t>
  </si>
  <si>
    <t xml:space="preserve">MD GULAM GAUS </t>
  </si>
  <si>
    <t>A180489</t>
  </si>
  <si>
    <t>MD ASIF</t>
  </si>
  <si>
    <t>A180019</t>
  </si>
  <si>
    <t xml:space="preserve">MD SHABBAN </t>
  </si>
  <si>
    <t>DCE (Poly)</t>
  </si>
  <si>
    <t>A190070</t>
  </si>
  <si>
    <t xml:space="preserve">AMIR ANSARI </t>
  </si>
  <si>
    <t>A190754</t>
  </si>
  <si>
    <t xml:space="preserve">ZAHID IQBAL </t>
  </si>
  <si>
    <t>A180569</t>
  </si>
  <si>
    <t xml:space="preserve">MOHAMMED AARIF </t>
  </si>
  <si>
    <t>A170606</t>
  </si>
  <si>
    <t>ZEESHAN ABAD SIDDIQUI</t>
  </si>
  <si>
    <t>A192587</t>
  </si>
  <si>
    <t xml:space="preserve">MD ASIF RAZA </t>
  </si>
  <si>
    <t>A170838</t>
  </si>
  <si>
    <t>FAIZAN EQUBAL</t>
  </si>
  <si>
    <t>IT(Polytch.)</t>
  </si>
  <si>
    <t>A190916</t>
  </si>
  <si>
    <t xml:space="preserve">RASHAD ALI </t>
  </si>
  <si>
    <t>CSE(Poly)</t>
  </si>
  <si>
    <t>A181771</t>
  </si>
  <si>
    <t>MOHD SOHAIL</t>
  </si>
  <si>
    <t>A181373</t>
  </si>
  <si>
    <t>MD ASHRAF FIROZ KHAN</t>
  </si>
  <si>
    <t>A180240</t>
  </si>
  <si>
    <t xml:space="preserve">MD SHAHID ANWAR </t>
  </si>
  <si>
    <t>A191915</t>
  </si>
  <si>
    <t>MD SOHRAB ALAM</t>
  </si>
  <si>
    <t>B.ED</t>
  </si>
  <si>
    <t>A181288</t>
  </si>
  <si>
    <t>HAMID RAZA</t>
  </si>
  <si>
    <t>A181644</t>
  </si>
  <si>
    <t>MD SALMAN</t>
  </si>
  <si>
    <t>A181652</t>
  </si>
  <si>
    <t>MOHAMMED DANISH NAZEER</t>
  </si>
  <si>
    <t>A190593</t>
  </si>
  <si>
    <t>MOHD SHEERAZ</t>
  </si>
  <si>
    <t>D.EL.ED</t>
  </si>
  <si>
    <t>Total Mess Dues of Re-Admission students (BH-III):</t>
  </si>
  <si>
    <t>Details of Mess DUES of Re-Admission students 2019-20 (Boys Hostel-IV)</t>
  </si>
  <si>
    <t>A191466</t>
  </si>
  <si>
    <t>MD MERAJ HASAN</t>
  </si>
  <si>
    <t>PHD(MGT)</t>
  </si>
  <si>
    <t>A181561</t>
  </si>
  <si>
    <t>MOHD AKRAM</t>
  </si>
  <si>
    <t>B A (JMC)</t>
  </si>
  <si>
    <t>A180363</t>
  </si>
  <si>
    <t>NAGENDRA KUMAR</t>
  </si>
  <si>
    <t>ECE(Polytch.)</t>
  </si>
  <si>
    <t>A191532</t>
  </si>
  <si>
    <t>MOBEEN AHMED</t>
  </si>
  <si>
    <t>PH.D.</t>
  </si>
  <si>
    <t>A182442</t>
  </si>
  <si>
    <t>MOHAMMED MOBEEN</t>
  </si>
  <si>
    <t>B A (SLL&amp;I)</t>
  </si>
  <si>
    <t>A180533</t>
  </si>
  <si>
    <t>MD ABDUL RAHMAN</t>
  </si>
  <si>
    <t>A180203</t>
  </si>
  <si>
    <t>KHATEEB AHSAN</t>
  </si>
  <si>
    <t>CIVIL(Polytch.)</t>
  </si>
  <si>
    <t>A190621</t>
  </si>
  <si>
    <t>MD NAHID</t>
  </si>
  <si>
    <t>D.El.Ed</t>
  </si>
  <si>
    <t>A180535</t>
  </si>
  <si>
    <t xml:space="preserve">MD MUMTAJ RAHMAN </t>
  </si>
  <si>
    <t>A182356</t>
  </si>
  <si>
    <t>MOHAMMAD KAMIL</t>
  </si>
  <si>
    <t>A190574</t>
  </si>
  <si>
    <t>MD MOHSIN</t>
  </si>
  <si>
    <t>A190639</t>
  </si>
  <si>
    <t>ABDUL WAHAB</t>
  </si>
  <si>
    <t>A192715</t>
  </si>
  <si>
    <t>MAROUF NAZIR</t>
  </si>
  <si>
    <t>A190534</t>
  </si>
  <si>
    <t>MUMTAZ ALI SHAH</t>
  </si>
  <si>
    <t>MA( Socio)</t>
  </si>
  <si>
    <t>A191471</t>
  </si>
  <si>
    <t>MD WADOOD ALAM</t>
  </si>
  <si>
    <t>A190356</t>
  </si>
  <si>
    <t>MD FAROOKH KHAN</t>
  </si>
  <si>
    <t>MA (JMC)</t>
  </si>
  <si>
    <t>A190533</t>
  </si>
  <si>
    <t>MUNTAZIR MEHDI</t>
  </si>
  <si>
    <t>MA( Socio.)</t>
  </si>
  <si>
    <t>A190571</t>
  </si>
  <si>
    <t>SHAMSUDDOZA</t>
  </si>
  <si>
    <t>A191476</t>
  </si>
  <si>
    <t>4TM160</t>
  </si>
  <si>
    <t>FAYAZ AHMAD NAIKOO</t>
  </si>
  <si>
    <t>PHD(CS&amp;IT)</t>
  </si>
  <si>
    <t>A190527</t>
  </si>
  <si>
    <t>ASIF ALI JAFFRI</t>
  </si>
  <si>
    <t>MA (PS)</t>
  </si>
  <si>
    <t>Total Mess Dues of Re-Admission students (BH-IV):</t>
  </si>
  <si>
    <t>Details of Mess DUES of Re-Admission students 2019-20 (Temporary Mess)</t>
  </si>
  <si>
    <t>Mess at Hostel</t>
  </si>
  <si>
    <t>A191355</t>
  </si>
  <si>
    <t>TM01</t>
  </si>
  <si>
    <t>IV</t>
  </si>
  <si>
    <t>MOHD KAMIL</t>
  </si>
  <si>
    <t>A191357</t>
  </si>
  <si>
    <t>TM02</t>
  </si>
  <si>
    <t>MOHD HARIS</t>
  </si>
  <si>
    <t>A182202</t>
  </si>
  <si>
    <t>TM08</t>
  </si>
  <si>
    <t>DIP IT</t>
  </si>
  <si>
    <t>A180463</t>
  </si>
  <si>
    <t>TM09</t>
  </si>
  <si>
    <t>III</t>
  </si>
  <si>
    <t>HAMEED UR RAHMAN</t>
  </si>
  <si>
    <t>B.TECH.</t>
  </si>
  <si>
    <t>A192664</t>
  </si>
  <si>
    <t>TM13</t>
  </si>
  <si>
    <t>MD ARZOO</t>
  </si>
  <si>
    <t>B.VOC.</t>
  </si>
  <si>
    <t>A192161</t>
  </si>
  <si>
    <t>TM27</t>
  </si>
  <si>
    <t>MOHD SAQUIB KHAN</t>
  </si>
  <si>
    <t>A191371</t>
  </si>
  <si>
    <t>TM43</t>
  </si>
  <si>
    <t>SYED MOHD ZEESHAN ALI</t>
  </si>
  <si>
    <t>A192339</t>
  </si>
  <si>
    <t>TM44</t>
  </si>
  <si>
    <t>ABDUR RAHMAN</t>
  </si>
  <si>
    <t>A190564</t>
  </si>
  <si>
    <t>TM45</t>
  </si>
  <si>
    <t>WAQUAR AHMAD</t>
  </si>
  <si>
    <t>A191332</t>
  </si>
  <si>
    <t>TM50</t>
  </si>
  <si>
    <t>MD AHSAN ASHFAQUE</t>
  </si>
  <si>
    <t>A191373</t>
  </si>
  <si>
    <t>TM52</t>
  </si>
  <si>
    <t>MD QUIASIM</t>
  </si>
  <si>
    <t>A190392</t>
  </si>
  <si>
    <t>TM56</t>
  </si>
  <si>
    <t>ABDUS SHAKOR</t>
  </si>
  <si>
    <t>MA</t>
  </si>
  <si>
    <t>A180318</t>
  </si>
  <si>
    <t>TM70</t>
  </si>
  <si>
    <t>MD SOLAIK</t>
  </si>
  <si>
    <t xml:space="preserve">DCE </t>
  </si>
  <si>
    <t>A190859</t>
  </si>
  <si>
    <t>TM78</t>
  </si>
  <si>
    <t>MD ALTAMASH RAZA</t>
  </si>
  <si>
    <t>DCSE</t>
  </si>
  <si>
    <t>A190745</t>
  </si>
  <si>
    <t>TM89</t>
  </si>
  <si>
    <t>MD HEDAYATULLAH</t>
  </si>
  <si>
    <t>DIT</t>
  </si>
  <si>
    <t>A192582</t>
  </si>
  <si>
    <t>TM95</t>
  </si>
  <si>
    <t>MD AQUIB</t>
  </si>
  <si>
    <t>A191905</t>
  </si>
  <si>
    <t>TM97</t>
  </si>
  <si>
    <t>MD SHAHNAWAZ ALAM</t>
  </si>
  <si>
    <t>B.ED.</t>
  </si>
  <si>
    <t>A180498</t>
  </si>
  <si>
    <t>TM102</t>
  </si>
  <si>
    <t>MD ZEYAULLAH</t>
  </si>
  <si>
    <t>A192714</t>
  </si>
  <si>
    <t>TM105</t>
  </si>
  <si>
    <t>MD NABIBULLAH</t>
  </si>
  <si>
    <t>A190099</t>
  </si>
  <si>
    <t>TM107</t>
  </si>
  <si>
    <t>VAZID ALI</t>
  </si>
  <si>
    <t>A192163</t>
  </si>
  <si>
    <t>TM108</t>
  </si>
  <si>
    <t>II</t>
  </si>
  <si>
    <t>MOHAMMAD SHARIQUE ALAM</t>
  </si>
  <si>
    <t>A190069</t>
  </si>
  <si>
    <t>TM110</t>
  </si>
  <si>
    <t>MOHD SHOEB ANSARI</t>
  </si>
  <si>
    <t>A192075</t>
  </si>
  <si>
    <t>TM113</t>
  </si>
  <si>
    <t>MD SHADAB AHMAD</t>
  </si>
  <si>
    <t>TM115</t>
  </si>
  <si>
    <t>SHAMSUDDOZ</t>
  </si>
  <si>
    <t>DLELD</t>
  </si>
  <si>
    <t>A181531</t>
  </si>
  <si>
    <t>TM118</t>
  </si>
  <si>
    <t>MOHD TARIQUE KHAN</t>
  </si>
  <si>
    <t>Total Mess Dues of Re-Admission students (TM):</t>
  </si>
  <si>
    <t>Details of Mess DUES of Re-Admission students 2019-20 (Concession)</t>
  </si>
  <si>
    <t>A192008</t>
  </si>
  <si>
    <t>MD AHSAN FAHMI</t>
  </si>
  <si>
    <t>BA JMC</t>
  </si>
  <si>
    <t>A170663</t>
  </si>
  <si>
    <t>ABUBAKAR</t>
  </si>
  <si>
    <t>A191989</t>
  </si>
  <si>
    <t>MD SHAHBAZ</t>
  </si>
  <si>
    <t>A192001</t>
  </si>
  <si>
    <t>IMAM ALI</t>
  </si>
  <si>
    <t>B.A.</t>
  </si>
  <si>
    <t>A192687</t>
  </si>
  <si>
    <t>MD MUDASSIR AHMED</t>
  </si>
  <si>
    <t>A192615</t>
  </si>
  <si>
    <t>KAMRAN KHAN</t>
  </si>
  <si>
    <t>A192639</t>
  </si>
  <si>
    <t>MD PARWEZ ALAM</t>
  </si>
  <si>
    <t>MA JMC</t>
  </si>
  <si>
    <t>A191160</t>
  </si>
  <si>
    <t>AZAD</t>
  </si>
  <si>
    <t>A171333</t>
  </si>
  <si>
    <t>RIYAZ AHMAD</t>
  </si>
  <si>
    <t>-</t>
  </si>
  <si>
    <t>BODE HARISH</t>
  </si>
  <si>
    <t>M NURSE</t>
  </si>
  <si>
    <t>A192005</t>
  </si>
  <si>
    <t>MD NAFIS ALAM</t>
  </si>
  <si>
    <t>Total Mess Dues of Re-Admission students (Concession):</t>
  </si>
  <si>
    <t>Details of Mess DUES of Re-Admission students 2019-20 (Lockdown Non-Boarder)</t>
  </si>
  <si>
    <t>Advance Amount Paid
(April 2020) 
Rs.</t>
  </si>
  <si>
    <t>A192317</t>
  </si>
  <si>
    <t>NA</t>
  </si>
  <si>
    <t>Nesar Ahmed</t>
  </si>
  <si>
    <t>B.Ed</t>
  </si>
  <si>
    <t>Abdus Subhan</t>
  </si>
  <si>
    <t>Education</t>
  </si>
  <si>
    <t>A190565</t>
  </si>
  <si>
    <t>Md Imamuddin</t>
  </si>
  <si>
    <t>D. El.Ed</t>
  </si>
  <si>
    <t>A171531</t>
  </si>
  <si>
    <t>Atthaullaha Niazi</t>
  </si>
  <si>
    <t>PhD</t>
  </si>
  <si>
    <t>A181426</t>
  </si>
  <si>
    <t>Ishfaq Ahmed Mallah</t>
  </si>
  <si>
    <t>A181404</t>
  </si>
  <si>
    <t>Peerzada Shuaib Amin Parsa</t>
  </si>
  <si>
    <t>A192432</t>
  </si>
  <si>
    <t>Md. Taslim</t>
  </si>
  <si>
    <t>A171031</t>
  </si>
  <si>
    <t>Liaquat Hussain</t>
  </si>
  <si>
    <t>Total Mess Dues of Re-Admission students (Lockdown Non-boarders):</t>
  </si>
  <si>
    <t xml:space="preserve">        M A Subhan</t>
  </si>
  <si>
    <t>Mohd John Khan</t>
  </si>
  <si>
    <t>Prof. Ehtesham Ahmad Khan</t>
  </si>
  <si>
    <t>Lower Division Clerk</t>
  </si>
  <si>
    <t>Section Officer</t>
  </si>
  <si>
    <t>Provost</t>
  </si>
  <si>
    <t>Boys Hostels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</si>
</sst>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176" formatCode="_(* #,##0_);_(* \(#,##0\);_(* &quot;-&quot;??_);_(@_)"/>
    <numFmt numFmtId="177" formatCode="0_ "/>
    <numFmt numFmtId="178" formatCode="mmm/yy"/>
    <numFmt numFmtId="179" formatCode="_ * #,##0_ ;_ * \-#,##0_ ;_ * &quot;-&quot;_ ;_ @_ "/>
    <numFmt numFmtId="44" formatCode="_(&quot;$&quot;* #,##0.00_);_(&quot;$&quot;* \(#,##0.00\);_(&quot;$&quot;* &quot;-&quot;??_);_(@_)"/>
    <numFmt numFmtId="43" formatCode="_(* #,##0.00_);_(* \(#,##0.00\);_(* &quot;-&quot;??_);_(@_)"/>
    <numFmt numFmtId="180" formatCode="_ * #,##0_ ;_ * \-#,##0_ ;_ * &quot;-&quot;??_ ;_ @_ "/>
  </numFmts>
  <fonts count="54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20"/>
      <color theme="1"/>
      <name val="Cambria"/>
      <charset val="134"/>
    </font>
    <font>
      <b/>
      <sz val="13"/>
      <name val="Arial"/>
      <charset val="134"/>
    </font>
    <font>
      <b/>
      <sz val="10"/>
      <name val="Arial"/>
      <charset val="134"/>
    </font>
    <font>
      <b/>
      <sz val="11"/>
      <color theme="1"/>
      <name val="Times New Roman"/>
      <charset val="134"/>
    </font>
    <font>
      <b/>
      <sz val="10"/>
      <color theme="1"/>
      <name val="Arial"/>
      <charset val="134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1"/>
      <name val="Times New Roman"/>
      <charset val="134"/>
    </font>
    <font>
      <b/>
      <sz val="13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name val="Arial"/>
      <charset val="134"/>
    </font>
    <font>
      <sz val="12"/>
      <color theme="1"/>
      <name val="Arial"/>
      <charset val="134"/>
    </font>
    <font>
      <sz val="13"/>
      <color theme="1"/>
      <name val="Arial"/>
      <charset val="134"/>
    </font>
    <font>
      <b/>
      <sz val="13"/>
      <color theme="1"/>
      <name val="Arial"/>
      <charset val="134"/>
    </font>
    <font>
      <sz val="11"/>
      <color theme="1"/>
      <name val="Arial"/>
      <charset val="134"/>
    </font>
    <font>
      <sz val="9"/>
      <color rgb="FF000000"/>
      <name val="Times New Roman"/>
      <charset val="134"/>
    </font>
    <font>
      <sz val="13"/>
      <color theme="1"/>
      <name val="Calibri"/>
      <charset val="134"/>
      <scheme val="minor"/>
    </font>
    <font>
      <b/>
      <sz val="11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rgb="FF000000"/>
      <name val="Times New Roman"/>
      <charset val="134"/>
    </font>
    <font>
      <b/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3"/>
      <color theme="1"/>
      <name val="Times New Roman"/>
      <charset val="134"/>
    </font>
    <font>
      <b/>
      <sz val="12"/>
      <name val="Times New Roman"/>
      <charset val="134"/>
    </font>
    <font>
      <b/>
      <i/>
      <sz val="13"/>
      <color theme="1"/>
      <name val="Times New Roman"/>
      <charset val="134"/>
    </font>
    <font>
      <b/>
      <sz val="12"/>
      <color theme="1"/>
      <name val="Calibri"/>
      <charset val="134"/>
      <scheme val="minor"/>
    </font>
    <font>
      <b/>
      <sz val="11"/>
      <name val="Times New Roman"/>
      <charset val="134"/>
    </font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3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12" borderId="11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31" borderId="12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7" fillId="8" borderId="8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8" borderId="12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</cellStyleXfs>
  <cellXfs count="186">
    <xf numFmtId="0" fontId="0" fillId="0" borderId="0" xfId="0"/>
    <xf numFmtId="0" fontId="1" fillId="0" borderId="0" xfId="0" applyFont="1" applyFill="1" applyAlignment="1"/>
    <xf numFmtId="0" fontId="1" fillId="2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0" fillId="0" borderId="0" xfId="0" applyFont="1" applyFill="1" applyAlignment="1"/>
    <xf numFmtId="0" fontId="0" fillId="0" borderId="0" xfId="0" applyFill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177" fontId="9" fillId="2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77" fontId="9" fillId="2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0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/>
    <xf numFmtId="0" fontId="15" fillId="0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1" xfId="0" applyFont="1" applyFill="1" applyBorder="1" applyAlignment="1"/>
    <xf numFmtId="0" fontId="14" fillId="2" borderId="1" xfId="0" applyFont="1" applyFill="1" applyBorder="1" applyAlignment="1">
      <alignment horizontal="center" vertical="top"/>
    </xf>
    <xf numFmtId="177" fontId="13" fillId="3" borderId="1" xfId="0" applyNumberFormat="1" applyFont="1" applyFill="1" applyBorder="1" applyAlignment="1">
      <alignment vertical="center"/>
    </xf>
    <xf numFmtId="177" fontId="13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13" fillId="3" borderId="1" xfId="0" applyFont="1" applyFill="1" applyBorder="1" applyAlignment="1">
      <alignment horizontal="center" vertical="top"/>
    </xf>
    <xf numFmtId="177" fontId="1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/>
    <xf numFmtId="177" fontId="13" fillId="3" borderId="1" xfId="0" applyNumberFormat="1" applyFont="1" applyFill="1" applyBorder="1" applyAlignment="1"/>
    <xf numFmtId="178" fontId="16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right"/>
    </xf>
    <xf numFmtId="0" fontId="17" fillId="2" borderId="1" xfId="0" applyFont="1" applyFill="1" applyBorder="1" applyAlignment="1"/>
    <xf numFmtId="177" fontId="17" fillId="2" borderId="1" xfId="0" applyNumberFormat="1" applyFont="1" applyFill="1" applyBorder="1" applyAlignment="1"/>
    <xf numFmtId="177" fontId="18" fillId="3" borderId="1" xfId="0" applyNumberFormat="1" applyFont="1" applyFill="1" applyBorder="1" applyAlignment="1"/>
    <xf numFmtId="177" fontId="18" fillId="2" borderId="1" xfId="0" applyNumberFormat="1" applyFont="1" applyFill="1" applyBorder="1" applyAlignment="1"/>
    <xf numFmtId="177" fontId="19" fillId="2" borderId="1" xfId="0" applyNumberFormat="1" applyFont="1" applyFill="1" applyBorder="1" applyAlignment="1"/>
    <xf numFmtId="0" fontId="13" fillId="0" borderId="1" xfId="0" applyFont="1" applyFill="1" applyBorder="1" applyAlignment="1">
      <alignment horizontal="center" vertical="top"/>
    </xf>
    <xf numFmtId="177" fontId="9" fillId="2" borderId="1" xfId="0" applyNumberFormat="1" applyFont="1" applyFill="1" applyBorder="1" applyAlignment="1"/>
    <xf numFmtId="0" fontId="13" fillId="0" borderId="0" xfId="0" applyFont="1" applyFill="1" applyBorder="1" applyAlignment="1">
      <alignment horizontal="center" vertical="top"/>
    </xf>
    <xf numFmtId="177" fontId="9" fillId="2" borderId="0" xfId="0" applyNumberFormat="1" applyFont="1" applyFill="1" applyBorder="1" applyAlignment="1"/>
    <xf numFmtId="0" fontId="1" fillId="0" borderId="0" xfId="0" applyFont="1" applyFill="1" applyBorder="1" applyAlignment="1"/>
    <xf numFmtId="0" fontId="13" fillId="3" borderId="1" xfId="0" applyFont="1" applyFill="1" applyBorder="1" applyAlignment="1"/>
    <xf numFmtId="0" fontId="20" fillId="2" borderId="1" xfId="0" applyFont="1" applyFill="1" applyBorder="1" applyAlignment="1"/>
    <xf numFmtId="177" fontId="20" fillId="2" borderId="1" xfId="0" applyNumberFormat="1" applyFont="1" applyFill="1" applyBorder="1" applyAlignment="1"/>
    <xf numFmtId="177" fontId="1" fillId="3" borderId="1" xfId="0" applyNumberFormat="1" applyFont="1" applyFill="1" applyBorder="1" applyAlignment="1"/>
    <xf numFmtId="177" fontId="17" fillId="3" borderId="1" xfId="0" applyNumberFormat="1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14" fillId="3" borderId="1" xfId="0" applyFont="1" applyFill="1" applyBorder="1" applyAlignment="1"/>
    <xf numFmtId="0" fontId="0" fillId="2" borderId="0" xfId="0" applyFill="1" applyAlignment="1">
      <alignment vertical="center"/>
    </xf>
    <xf numFmtId="177" fontId="9" fillId="2" borderId="0" xfId="0" applyNumberFormat="1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2" borderId="1" xfId="32" applyFill="1" applyBorder="1" applyAlignment="1"/>
    <xf numFmtId="0" fontId="24" fillId="3" borderId="1" xfId="0" applyFont="1" applyFill="1" applyBorder="1" applyAlignment="1"/>
    <xf numFmtId="0" fontId="25" fillId="3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/>
    <xf numFmtId="0" fontId="2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top"/>
    </xf>
    <xf numFmtId="0" fontId="0" fillId="0" borderId="1" xfId="0" applyFont="1" applyFill="1" applyBorder="1" applyAlignment="1"/>
    <xf numFmtId="0" fontId="24" fillId="2" borderId="1" xfId="0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/>
    </xf>
    <xf numFmtId="0" fontId="24" fillId="2" borderId="1" xfId="0" applyFont="1" applyFill="1" applyBorder="1" applyAlignment="1"/>
    <xf numFmtId="0" fontId="25" fillId="3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176" fontId="13" fillId="3" borderId="1" xfId="2" applyNumberFormat="1" applyFont="1" applyFill="1" applyBorder="1" applyAlignment="1"/>
    <xf numFmtId="180" fontId="13" fillId="3" borderId="1" xfId="2" applyNumberFormat="1" applyFont="1" applyFill="1" applyBorder="1" applyAlignment="1"/>
    <xf numFmtId="0" fontId="0" fillId="3" borderId="1" xfId="0" applyFont="1" applyFill="1" applyBorder="1" applyAlignment="1"/>
    <xf numFmtId="0" fontId="0" fillId="2" borderId="1" xfId="0" applyFont="1" applyFill="1" applyBorder="1" applyAlignment="1"/>
    <xf numFmtId="176" fontId="25" fillId="3" borderId="1" xfId="2" applyNumberFormat="1" applyFont="1" applyFill="1" applyBorder="1" applyAlignment="1"/>
    <xf numFmtId="180" fontId="25" fillId="3" borderId="1" xfId="2" applyNumberFormat="1" applyFont="1" applyFill="1" applyBorder="1" applyAlignment="1"/>
    <xf numFmtId="0" fontId="13" fillId="0" borderId="0" xfId="0" applyFont="1" applyFill="1" applyAlignment="1">
      <alignment horizontal="center" vertical="top"/>
    </xf>
    <xf numFmtId="177" fontId="9" fillId="2" borderId="0" xfId="0" applyNumberFormat="1" applyFont="1" applyFill="1" applyAlignment="1"/>
    <xf numFmtId="0" fontId="0" fillId="0" borderId="1" xfId="0" applyBorder="1" applyAlignment="1">
      <alignment horizontal="center"/>
    </xf>
    <xf numFmtId="0" fontId="12" fillId="2" borderId="1" xfId="0" applyFont="1" applyFill="1" applyBorder="1" applyAlignme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7" fillId="0" borderId="1" xfId="0" applyNumberFormat="1" applyFont="1" applyFill="1" applyBorder="1" applyAlignment="1" applyProtection="1">
      <alignment horizontal="left"/>
    </xf>
    <xf numFmtId="0" fontId="27" fillId="0" borderId="1" xfId="0" applyNumberFormat="1" applyFont="1" applyFill="1" applyBorder="1" applyAlignment="1" applyProtection="1">
      <alignment horizontal="center"/>
    </xf>
    <xf numFmtId="0" fontId="28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/>
    <xf numFmtId="0" fontId="30" fillId="2" borderId="0" xfId="0" applyFont="1" applyFill="1" applyAlignment="1">
      <alignment horizontal="right" vertical="center"/>
    </xf>
    <xf numFmtId="0" fontId="3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29" fillId="4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/>
    <xf numFmtId="0" fontId="29" fillId="4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vertical="top"/>
    </xf>
    <xf numFmtId="0" fontId="29" fillId="4" borderId="1" xfId="0" applyFont="1" applyFill="1" applyBorder="1" applyAlignment="1">
      <alignment horizontal="center"/>
    </xf>
    <xf numFmtId="177" fontId="9" fillId="2" borderId="1" xfId="0" applyNumberFormat="1" applyFont="1" applyFill="1" applyBorder="1" applyAlignment="1">
      <alignment horizontal="right" vertical="center"/>
    </xf>
    <xf numFmtId="0" fontId="33" fillId="0" borderId="1" xfId="0" applyFont="1" applyBorder="1"/>
    <xf numFmtId="0" fontId="33" fillId="3" borderId="1" xfId="0" applyFont="1" applyFill="1" applyBorder="1"/>
    <xf numFmtId="177" fontId="18" fillId="0" borderId="1" xfId="0" applyNumberFormat="1" applyFont="1" applyFill="1" applyBorder="1" applyAlignment="1"/>
    <xf numFmtId="177" fontId="19" fillId="0" borderId="1" xfId="0" applyNumberFormat="1" applyFont="1" applyFill="1" applyBorder="1" applyAlignment="1"/>
    <xf numFmtId="0" fontId="6" fillId="4" borderId="1" xfId="0" applyFont="1" applyFill="1" applyBorder="1" applyAlignment="1"/>
    <xf numFmtId="0" fontId="34" fillId="0" borderId="1" xfId="0" applyFont="1" applyBorder="1"/>
    <xf numFmtId="0" fontId="34" fillId="3" borderId="1" xfId="0" applyFont="1" applyFill="1" applyBorder="1"/>
    <xf numFmtId="0" fontId="6" fillId="4" borderId="1" xfId="0" applyFont="1" applyFill="1" applyBorder="1" applyAlignment="1">
      <alignment vertical="top"/>
    </xf>
    <xf numFmtId="177" fontId="19" fillId="0" borderId="0" xfId="0" applyNumberFormat="1" applyFont="1" applyFill="1" applyAlignment="1"/>
    <xf numFmtId="0" fontId="30" fillId="2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right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Light16"/>
  <colors>
    <mruColors>
      <color rgb="00FED3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AZ176"/>
  <sheetViews>
    <sheetView tabSelected="1" workbookViewId="0">
      <selection activeCell="L21" sqref="L21"/>
    </sheetView>
  </sheetViews>
  <sheetFormatPr defaultColWidth="9.14285714285714" defaultRowHeight="15"/>
  <cols>
    <col min="1" max="1" width="9.14285714285714" style="8"/>
    <col min="3" max="3" width="9.14285714285714" style="8"/>
    <col min="4" max="4" width="11.2857142857143" style="8" customWidth="1"/>
    <col min="5" max="5" width="29.8571428571429" customWidth="1"/>
    <col min="6" max="6" width="10.5714285714286" customWidth="1"/>
    <col min="7" max="7" width="11" customWidth="1"/>
    <col min="8" max="9" width="8.42857142857143" customWidth="1"/>
    <col min="10" max="10" width="7.71428571428571" customWidth="1"/>
    <col min="11" max="11" width="8.28571428571429" customWidth="1"/>
    <col min="12" max="12" width="8.57142857142857" customWidth="1"/>
    <col min="13" max="13" width="10" customWidth="1"/>
    <col min="14" max="14" width="9.57142857142857" customWidth="1"/>
    <col min="15" max="15" width="8.14285714285714" customWidth="1"/>
    <col min="16" max="16" width="8.71428571428571" customWidth="1"/>
    <col min="17" max="17" width="7.28571428571429" customWidth="1"/>
    <col min="18" max="25" width="9.14285714285714" customWidth="1"/>
    <col min="26" max="27" width="12.1428571428571" customWidth="1"/>
    <col min="28" max="28" width="12" customWidth="1"/>
    <col min="29" max="29" width="9.14285714285714" customWidth="1"/>
    <col min="30" max="30" width="16.1428571428571" customWidth="1"/>
    <col min="31" max="31" width="13.2857142857143" customWidth="1"/>
    <col min="34" max="34" width="10.5714285714286"/>
  </cols>
  <sheetData>
    <row r="1" ht="25.5" spans="1:3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ht="25.5" spans="1:3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5.5" spans="1:3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2:31">
      <c r="B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="1" customFormat="1" ht="32" customHeight="1" spans="1:31">
      <c r="A5" s="11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="2" customFormat="1" ht="55" customHeight="1" spans="1:31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3" t="s">
        <v>10</v>
      </c>
      <c r="H6" s="14" t="s">
        <v>11</v>
      </c>
      <c r="I6" s="41" t="s">
        <v>12</v>
      </c>
      <c r="J6" s="14" t="s">
        <v>13</v>
      </c>
      <c r="K6" s="12" t="s">
        <v>14</v>
      </c>
      <c r="L6" s="14" t="s">
        <v>15</v>
      </c>
      <c r="M6" s="12" t="s">
        <v>16</v>
      </c>
      <c r="N6" s="42" t="s">
        <v>17</v>
      </c>
      <c r="O6" s="12" t="s">
        <v>18</v>
      </c>
      <c r="P6" s="42" t="s">
        <v>19</v>
      </c>
      <c r="Q6" s="41" t="s">
        <v>20</v>
      </c>
      <c r="R6" s="42" t="s">
        <v>21</v>
      </c>
      <c r="S6" s="12" t="s">
        <v>22</v>
      </c>
      <c r="T6" s="42" t="s">
        <v>23</v>
      </c>
      <c r="U6" s="12" t="s">
        <v>24</v>
      </c>
      <c r="V6" s="14" t="s">
        <v>25</v>
      </c>
      <c r="W6" s="14" t="s">
        <v>26</v>
      </c>
      <c r="X6" s="12" t="s">
        <v>27</v>
      </c>
      <c r="Y6" s="14" t="s">
        <v>28</v>
      </c>
      <c r="Z6" s="81" t="s">
        <v>29</v>
      </c>
      <c r="AA6" s="81" t="s">
        <v>30</v>
      </c>
      <c r="AB6" s="12" t="s">
        <v>31</v>
      </c>
      <c r="AC6" s="12" t="s">
        <v>32</v>
      </c>
      <c r="AD6" s="12" t="s">
        <v>33</v>
      </c>
      <c r="AE6" s="82" t="s">
        <v>34</v>
      </c>
    </row>
    <row r="7" s="2" customFormat="1" ht="38" customHeight="1" spans="1:31">
      <c r="A7" s="12"/>
      <c r="B7" s="12"/>
      <c r="C7" s="12"/>
      <c r="D7" s="12"/>
      <c r="E7" s="12"/>
      <c r="F7" s="12"/>
      <c r="G7" s="13"/>
      <c r="H7" s="14"/>
      <c r="I7" s="41"/>
      <c r="J7" s="14"/>
      <c r="K7" s="43"/>
      <c r="L7" s="14"/>
      <c r="M7" s="43"/>
      <c r="N7" s="42"/>
      <c r="O7" s="43"/>
      <c r="P7" s="42"/>
      <c r="Q7" s="41"/>
      <c r="R7" s="42"/>
      <c r="S7" s="43"/>
      <c r="T7" s="42"/>
      <c r="U7" s="43"/>
      <c r="V7" s="14"/>
      <c r="W7" s="14"/>
      <c r="X7" s="43"/>
      <c r="Y7" s="14"/>
      <c r="Z7" s="81"/>
      <c r="AA7" s="81"/>
      <c r="AB7" s="12"/>
      <c r="AC7" s="12"/>
      <c r="AD7" s="12"/>
      <c r="AE7" s="82"/>
    </row>
    <row r="8" s="3" customFormat="1" ht="18" customHeight="1" spans="1:31">
      <c r="A8" s="15">
        <v>1</v>
      </c>
      <c r="B8" s="15" t="s">
        <v>35</v>
      </c>
      <c r="C8" s="16">
        <v>4</v>
      </c>
      <c r="D8" s="15">
        <v>2</v>
      </c>
      <c r="E8" s="16" t="s">
        <v>36</v>
      </c>
      <c r="F8" s="15" t="s">
        <v>37</v>
      </c>
      <c r="G8" s="17">
        <v>3500</v>
      </c>
      <c r="H8" s="18">
        <v>1815</v>
      </c>
      <c r="I8" s="44"/>
      <c r="J8" s="45">
        <v>1816</v>
      </c>
      <c r="K8" s="46">
        <v>2500</v>
      </c>
      <c r="L8" s="47">
        <v>2049</v>
      </c>
      <c r="M8" s="48"/>
      <c r="N8" s="47">
        <v>2059</v>
      </c>
      <c r="O8" s="46">
        <v>4000</v>
      </c>
      <c r="P8" s="47">
        <v>1983</v>
      </c>
      <c r="Q8" s="62">
        <v>2700</v>
      </c>
      <c r="R8" s="47">
        <v>780</v>
      </c>
      <c r="S8" s="61"/>
      <c r="T8" s="63">
        <v>891.8</v>
      </c>
      <c r="U8" s="61"/>
      <c r="V8" s="63">
        <v>490</v>
      </c>
      <c r="W8" s="63">
        <v>2842</v>
      </c>
      <c r="X8" s="64">
        <v>4452</v>
      </c>
      <c r="Y8" s="83">
        <v>5192</v>
      </c>
      <c r="Z8" s="84">
        <v>17152</v>
      </c>
      <c r="AA8" s="85">
        <v>19917.8</v>
      </c>
      <c r="AB8" s="86">
        <v>-2765.8</v>
      </c>
      <c r="AC8" s="87">
        <v>24</v>
      </c>
      <c r="AD8" s="87">
        <v>69</v>
      </c>
      <c r="AE8" s="88">
        <v>-2858.8</v>
      </c>
    </row>
    <row r="9" s="3" customFormat="1" ht="18" customHeight="1" spans="1:31">
      <c r="A9" s="15">
        <v>2</v>
      </c>
      <c r="B9" s="15" t="s">
        <v>38</v>
      </c>
      <c r="C9" s="16">
        <v>12</v>
      </c>
      <c r="D9" s="15"/>
      <c r="E9" s="16" t="s">
        <v>39</v>
      </c>
      <c r="F9" s="15" t="s">
        <v>40</v>
      </c>
      <c r="G9" s="17">
        <v>3500</v>
      </c>
      <c r="H9" s="18">
        <v>1815</v>
      </c>
      <c r="I9" s="44">
        <v>1815</v>
      </c>
      <c r="J9" s="45">
        <v>1816</v>
      </c>
      <c r="K9" s="46">
        <v>1816</v>
      </c>
      <c r="L9" s="47">
        <v>2049</v>
      </c>
      <c r="M9" s="48">
        <v>2050</v>
      </c>
      <c r="N9" s="47">
        <v>2288</v>
      </c>
      <c r="O9" s="46">
        <v>2290</v>
      </c>
      <c r="P9" s="47">
        <v>1663</v>
      </c>
      <c r="Q9" s="62">
        <v>1500</v>
      </c>
      <c r="R9" s="47">
        <v>425</v>
      </c>
      <c r="S9" s="61"/>
      <c r="T9" s="63">
        <v>1847.3</v>
      </c>
      <c r="U9" s="61"/>
      <c r="V9" s="63">
        <v>1041</v>
      </c>
      <c r="W9" s="65"/>
      <c r="X9" s="17"/>
      <c r="Y9" s="83"/>
      <c r="Z9" s="84">
        <v>12971</v>
      </c>
      <c r="AA9" s="85">
        <v>12944.3</v>
      </c>
      <c r="AB9" s="86">
        <v>26.7000000000007</v>
      </c>
      <c r="AC9" s="87">
        <v>24</v>
      </c>
      <c r="AD9" s="87">
        <v>69</v>
      </c>
      <c r="AE9" s="88">
        <v>-66.2999999999993</v>
      </c>
    </row>
    <row r="10" s="3" customFormat="1" ht="18" customHeight="1" spans="1:31">
      <c r="A10" s="15">
        <v>3</v>
      </c>
      <c r="B10" s="15" t="s">
        <v>41</v>
      </c>
      <c r="C10" s="16">
        <v>24</v>
      </c>
      <c r="D10" s="15"/>
      <c r="E10" s="16" t="s">
        <v>42</v>
      </c>
      <c r="F10" s="15" t="s">
        <v>40</v>
      </c>
      <c r="G10" s="17">
        <v>3500</v>
      </c>
      <c r="H10" s="18">
        <v>1815</v>
      </c>
      <c r="I10" s="44">
        <v>1815</v>
      </c>
      <c r="J10" s="45">
        <v>1816</v>
      </c>
      <c r="K10" s="46">
        <v>1816</v>
      </c>
      <c r="L10" s="47">
        <v>2049</v>
      </c>
      <c r="M10" s="48">
        <v>2049</v>
      </c>
      <c r="N10" s="47">
        <v>2288</v>
      </c>
      <c r="O10" s="46">
        <v>1800</v>
      </c>
      <c r="P10" s="47">
        <v>1791</v>
      </c>
      <c r="Q10" s="62">
        <v>2000</v>
      </c>
      <c r="R10" s="47">
        <v>780</v>
      </c>
      <c r="S10" s="61"/>
      <c r="T10" s="63">
        <v>1847.3</v>
      </c>
      <c r="U10" s="61"/>
      <c r="V10" s="63">
        <v>1041</v>
      </c>
      <c r="W10" s="65"/>
      <c r="X10" s="17"/>
      <c r="Y10" s="83"/>
      <c r="Z10" s="84">
        <v>12980</v>
      </c>
      <c r="AA10" s="85">
        <v>13427.3</v>
      </c>
      <c r="AB10" s="86">
        <v>-447.299999999999</v>
      </c>
      <c r="AC10" s="87">
        <v>24</v>
      </c>
      <c r="AD10" s="87">
        <v>69</v>
      </c>
      <c r="AE10" s="88">
        <v>-540.299999999999</v>
      </c>
    </row>
    <row r="11" s="3" customFormat="1" ht="18" customHeight="1" spans="1:31">
      <c r="A11" s="15">
        <v>4</v>
      </c>
      <c r="B11" s="15" t="s">
        <v>43</v>
      </c>
      <c r="C11" s="16">
        <v>37</v>
      </c>
      <c r="D11" s="15">
        <v>17</v>
      </c>
      <c r="E11" s="16" t="s">
        <v>44</v>
      </c>
      <c r="F11" s="15" t="s">
        <v>45</v>
      </c>
      <c r="G11" s="17">
        <v>3500</v>
      </c>
      <c r="H11" s="18">
        <v>1815</v>
      </c>
      <c r="I11" s="44">
        <v>1800</v>
      </c>
      <c r="J11" s="45">
        <v>1816</v>
      </c>
      <c r="K11" s="46">
        <v>1830</v>
      </c>
      <c r="L11" s="47">
        <v>2049</v>
      </c>
      <c r="M11" s="48">
        <v>2000</v>
      </c>
      <c r="N11" s="47">
        <v>2288</v>
      </c>
      <c r="O11" s="46">
        <v>2000</v>
      </c>
      <c r="P11" s="47">
        <v>1663</v>
      </c>
      <c r="Q11" s="62">
        <v>2000</v>
      </c>
      <c r="R11" s="47">
        <v>780</v>
      </c>
      <c r="S11" s="61"/>
      <c r="T11" s="63">
        <v>1847.3</v>
      </c>
      <c r="U11" s="61"/>
      <c r="V11" s="63">
        <v>1041</v>
      </c>
      <c r="W11" s="65"/>
      <c r="X11" s="17"/>
      <c r="Y11" s="83"/>
      <c r="Z11" s="84">
        <v>13130</v>
      </c>
      <c r="AA11" s="85">
        <v>13299.3</v>
      </c>
      <c r="AB11" s="86">
        <v>-169.299999999999</v>
      </c>
      <c r="AC11" s="87">
        <v>24</v>
      </c>
      <c r="AD11" s="87">
        <v>69</v>
      </c>
      <c r="AE11" s="88">
        <v>-262.299999999999</v>
      </c>
    </row>
    <row r="12" s="3" customFormat="1" ht="18" customHeight="1" spans="1:31">
      <c r="A12" s="15">
        <v>5</v>
      </c>
      <c r="B12" s="15" t="s">
        <v>46</v>
      </c>
      <c r="C12" s="16">
        <v>47</v>
      </c>
      <c r="D12" s="15"/>
      <c r="E12" s="16" t="s">
        <v>47</v>
      </c>
      <c r="F12" s="15" t="s">
        <v>48</v>
      </c>
      <c r="G12" s="17">
        <v>3500</v>
      </c>
      <c r="H12" s="18">
        <v>1466</v>
      </c>
      <c r="I12" s="44"/>
      <c r="J12" s="45">
        <v>1331</v>
      </c>
      <c r="K12" s="46"/>
      <c r="L12" s="47">
        <v>2049</v>
      </c>
      <c r="M12" s="48">
        <v>4800</v>
      </c>
      <c r="N12" s="47">
        <v>1983</v>
      </c>
      <c r="O12" s="46">
        <v>2000</v>
      </c>
      <c r="P12" s="47">
        <v>1983</v>
      </c>
      <c r="Q12" s="62">
        <v>2100</v>
      </c>
      <c r="R12" s="47">
        <v>780</v>
      </c>
      <c r="S12" s="61"/>
      <c r="T12" s="63">
        <v>1847.3</v>
      </c>
      <c r="U12" s="61"/>
      <c r="V12" s="63">
        <v>1041</v>
      </c>
      <c r="W12" s="65"/>
      <c r="X12" s="17"/>
      <c r="Y12" s="83"/>
      <c r="Z12" s="84">
        <v>12400</v>
      </c>
      <c r="AA12" s="85">
        <v>12480.3</v>
      </c>
      <c r="AB12" s="86">
        <v>-80.2999999999993</v>
      </c>
      <c r="AC12" s="87">
        <v>24</v>
      </c>
      <c r="AD12" s="87">
        <v>69</v>
      </c>
      <c r="AE12" s="88">
        <v>-173.299999999999</v>
      </c>
    </row>
    <row r="13" s="3" customFormat="1" ht="18" customHeight="1" spans="1:31">
      <c r="A13" s="15">
        <v>6</v>
      </c>
      <c r="B13" s="15"/>
      <c r="C13" s="16">
        <v>49</v>
      </c>
      <c r="D13" s="15">
        <v>21</v>
      </c>
      <c r="E13" s="16" t="s">
        <v>49</v>
      </c>
      <c r="F13" s="15" t="s">
        <v>50</v>
      </c>
      <c r="G13" s="17">
        <v>3500</v>
      </c>
      <c r="H13" s="18">
        <v>419</v>
      </c>
      <c r="I13" s="44"/>
      <c r="J13" s="45">
        <v>1816</v>
      </c>
      <c r="K13" s="46">
        <v>1700</v>
      </c>
      <c r="L13" s="47">
        <v>2049</v>
      </c>
      <c r="M13" s="48"/>
      <c r="N13" s="47">
        <v>2288</v>
      </c>
      <c r="O13" s="46">
        <v>3000</v>
      </c>
      <c r="P13" s="47">
        <v>1791</v>
      </c>
      <c r="Q13" s="62"/>
      <c r="R13" s="47">
        <v>0</v>
      </c>
      <c r="S13" s="61"/>
      <c r="T13" s="63">
        <v>1592.5</v>
      </c>
      <c r="U13" s="61"/>
      <c r="V13" s="63">
        <v>1225</v>
      </c>
      <c r="W13" s="63">
        <v>2842</v>
      </c>
      <c r="X13" s="17"/>
      <c r="Y13" s="83">
        <v>4450</v>
      </c>
      <c r="Z13" s="84">
        <v>8200</v>
      </c>
      <c r="AA13" s="85">
        <v>18472.5</v>
      </c>
      <c r="AB13" s="86">
        <v>-10272.5</v>
      </c>
      <c r="AC13" s="87">
        <v>24</v>
      </c>
      <c r="AD13" s="87">
        <v>69</v>
      </c>
      <c r="AE13" s="88">
        <v>-10365.5</v>
      </c>
    </row>
    <row r="14" s="3" customFormat="1" ht="18" customHeight="1" spans="1:31">
      <c r="A14" s="15">
        <v>7</v>
      </c>
      <c r="B14" s="15" t="s">
        <v>51</v>
      </c>
      <c r="C14" s="16">
        <v>59</v>
      </c>
      <c r="D14" s="15"/>
      <c r="E14" s="16" t="s">
        <v>52</v>
      </c>
      <c r="F14" s="15" t="s">
        <v>53</v>
      </c>
      <c r="G14" s="17">
        <v>3500</v>
      </c>
      <c r="H14" s="18">
        <v>1815</v>
      </c>
      <c r="I14" s="44">
        <v>1815</v>
      </c>
      <c r="J14" s="45">
        <v>1816</v>
      </c>
      <c r="K14" s="46">
        <v>1816</v>
      </c>
      <c r="L14" s="47">
        <v>1785</v>
      </c>
      <c r="M14" s="48">
        <v>1785</v>
      </c>
      <c r="N14" s="47">
        <v>2288</v>
      </c>
      <c r="O14" s="46">
        <v>2288</v>
      </c>
      <c r="P14" s="47">
        <v>1983</v>
      </c>
      <c r="Q14" s="62">
        <v>2000</v>
      </c>
      <c r="R14" s="47">
        <v>780</v>
      </c>
      <c r="S14" s="61"/>
      <c r="T14" s="63">
        <v>1719.9</v>
      </c>
      <c r="U14" s="61"/>
      <c r="V14" s="63">
        <v>1163</v>
      </c>
      <c r="W14" s="65"/>
      <c r="X14" s="17"/>
      <c r="Y14" s="83"/>
      <c r="Z14" s="84">
        <v>13204</v>
      </c>
      <c r="AA14" s="85">
        <v>13349.9</v>
      </c>
      <c r="AB14" s="86">
        <v>-145.9</v>
      </c>
      <c r="AC14" s="87">
        <v>24</v>
      </c>
      <c r="AD14" s="87">
        <v>69</v>
      </c>
      <c r="AE14" s="88">
        <v>-238.9</v>
      </c>
    </row>
    <row r="15" s="3" customFormat="1" ht="18" customHeight="1" spans="1:31">
      <c r="A15" s="15">
        <v>8</v>
      </c>
      <c r="B15" s="15" t="s">
        <v>54</v>
      </c>
      <c r="C15" s="16">
        <v>61</v>
      </c>
      <c r="D15" s="15">
        <v>100</v>
      </c>
      <c r="E15" s="16" t="s">
        <v>55</v>
      </c>
      <c r="F15" s="15" t="s">
        <v>45</v>
      </c>
      <c r="G15" s="17">
        <v>3500</v>
      </c>
      <c r="H15" s="18">
        <v>1815</v>
      </c>
      <c r="I15" s="44">
        <v>1815</v>
      </c>
      <c r="J15" s="45">
        <v>1816</v>
      </c>
      <c r="K15" s="46">
        <v>1800</v>
      </c>
      <c r="L15" s="47">
        <v>2049</v>
      </c>
      <c r="M15" s="48"/>
      <c r="N15" s="47">
        <v>2288</v>
      </c>
      <c r="O15" s="46">
        <v>4353</v>
      </c>
      <c r="P15" s="47">
        <v>1727</v>
      </c>
      <c r="Q15" s="62">
        <v>1730</v>
      </c>
      <c r="R15" s="47">
        <v>780</v>
      </c>
      <c r="S15" s="61"/>
      <c r="T15" s="63">
        <v>1847.3</v>
      </c>
      <c r="U15" s="61"/>
      <c r="V15" s="63">
        <v>1041</v>
      </c>
      <c r="W15" s="65"/>
      <c r="X15" s="17"/>
      <c r="Y15" s="83"/>
      <c r="Z15" s="84">
        <v>13198</v>
      </c>
      <c r="AA15" s="85">
        <v>13363.3</v>
      </c>
      <c r="AB15" s="86">
        <v>-165.299999999999</v>
      </c>
      <c r="AC15" s="87">
        <v>24</v>
      </c>
      <c r="AD15" s="87">
        <v>69</v>
      </c>
      <c r="AE15" s="88">
        <v>-258.299999999999</v>
      </c>
    </row>
    <row r="16" s="3" customFormat="1" ht="18" customHeight="1" spans="1:31">
      <c r="A16" s="15">
        <v>9</v>
      </c>
      <c r="B16" s="15" t="s">
        <v>56</v>
      </c>
      <c r="C16" s="16">
        <v>68</v>
      </c>
      <c r="D16" s="15"/>
      <c r="E16" s="16" t="s">
        <v>57</v>
      </c>
      <c r="F16" s="15" t="s">
        <v>45</v>
      </c>
      <c r="G16" s="17">
        <v>3500</v>
      </c>
      <c r="H16" s="18">
        <v>978</v>
      </c>
      <c r="I16" s="44">
        <v>900</v>
      </c>
      <c r="J16" s="45">
        <v>1816</v>
      </c>
      <c r="K16" s="46"/>
      <c r="L16" s="47">
        <v>2049</v>
      </c>
      <c r="M16" s="48">
        <v>3900</v>
      </c>
      <c r="N16" s="47">
        <v>2288</v>
      </c>
      <c r="O16" s="46">
        <v>2300</v>
      </c>
      <c r="P16" s="47">
        <v>1663</v>
      </c>
      <c r="Q16" s="62">
        <v>1700</v>
      </c>
      <c r="R16" s="47">
        <v>780</v>
      </c>
      <c r="S16" s="61"/>
      <c r="T16" s="63">
        <v>1847.3</v>
      </c>
      <c r="U16" s="61"/>
      <c r="V16" s="63">
        <v>1041</v>
      </c>
      <c r="W16" s="65"/>
      <c r="X16" s="17"/>
      <c r="Y16" s="83"/>
      <c r="Z16" s="84">
        <v>12300</v>
      </c>
      <c r="AA16" s="85">
        <v>12462.3</v>
      </c>
      <c r="AB16" s="86">
        <v>-162.299999999999</v>
      </c>
      <c r="AC16" s="87">
        <v>24</v>
      </c>
      <c r="AD16" s="87">
        <v>69</v>
      </c>
      <c r="AE16" s="88">
        <v>-255.299999999999</v>
      </c>
    </row>
    <row r="17" s="3" customFormat="1" ht="18" customHeight="1" spans="1:31">
      <c r="A17" s="15">
        <v>10</v>
      </c>
      <c r="B17" s="15" t="s">
        <v>58</v>
      </c>
      <c r="C17" s="16">
        <v>76</v>
      </c>
      <c r="D17" s="15">
        <v>105</v>
      </c>
      <c r="E17" s="16" t="s">
        <v>59</v>
      </c>
      <c r="F17" s="15" t="s">
        <v>50</v>
      </c>
      <c r="G17" s="17">
        <v>3500</v>
      </c>
      <c r="H17" s="18">
        <v>1815</v>
      </c>
      <c r="I17" s="44"/>
      <c r="J17" s="45">
        <v>1816</v>
      </c>
      <c r="K17" s="46">
        <v>3500</v>
      </c>
      <c r="L17" s="47">
        <v>2049</v>
      </c>
      <c r="M17" s="48">
        <v>2000</v>
      </c>
      <c r="N17" s="47">
        <v>2288</v>
      </c>
      <c r="O17" s="46">
        <v>2400</v>
      </c>
      <c r="P17" s="47">
        <v>1536</v>
      </c>
      <c r="Q17" s="62">
        <v>1500</v>
      </c>
      <c r="R17" s="47">
        <v>425</v>
      </c>
      <c r="S17" s="61"/>
      <c r="T17" s="63">
        <v>1847.3</v>
      </c>
      <c r="U17" s="61"/>
      <c r="V17" s="63">
        <v>1041</v>
      </c>
      <c r="W17" s="65"/>
      <c r="X17" s="17"/>
      <c r="Y17" s="83"/>
      <c r="Z17" s="84">
        <f>G17+I17+K17+M17+O17+Q17+S17+U17+X17</f>
        <v>12900</v>
      </c>
      <c r="AA17" s="85">
        <f>H17+J17+L17+N17+P17+R17+T17+V17+W17+Y17</f>
        <v>12817.3</v>
      </c>
      <c r="AB17" s="86">
        <f>Z17-AA17</f>
        <v>82.7000000000007</v>
      </c>
      <c r="AC17" s="87">
        <v>24</v>
      </c>
      <c r="AD17" s="87">
        <v>69</v>
      </c>
      <c r="AE17" s="88">
        <f>AB17-AC17-AD17</f>
        <v>-10.2999999999993</v>
      </c>
    </row>
    <row r="18" s="3" customFormat="1" ht="18" customHeight="1" spans="1:31">
      <c r="A18" s="15">
        <v>11</v>
      </c>
      <c r="B18" s="15" t="s">
        <v>60</v>
      </c>
      <c r="C18" s="16">
        <v>84</v>
      </c>
      <c r="D18" s="15"/>
      <c r="E18" s="16" t="s">
        <v>61</v>
      </c>
      <c r="F18" s="15" t="s">
        <v>45</v>
      </c>
      <c r="G18" s="17">
        <v>3500</v>
      </c>
      <c r="H18" s="18">
        <v>1047</v>
      </c>
      <c r="I18" s="44"/>
      <c r="J18" s="45">
        <v>1816</v>
      </c>
      <c r="K18" s="46">
        <v>2000</v>
      </c>
      <c r="L18" s="47">
        <v>1785</v>
      </c>
      <c r="M18" s="48">
        <v>1500</v>
      </c>
      <c r="N18" s="47">
        <v>2288</v>
      </c>
      <c r="O18" s="46">
        <v>2500</v>
      </c>
      <c r="P18" s="47">
        <v>1727</v>
      </c>
      <c r="Q18" s="62">
        <v>2300</v>
      </c>
      <c r="R18" s="47">
        <v>780</v>
      </c>
      <c r="S18" s="61"/>
      <c r="T18" s="63">
        <v>1847.3</v>
      </c>
      <c r="U18" s="61"/>
      <c r="V18" s="63">
        <v>1041</v>
      </c>
      <c r="W18" s="65"/>
      <c r="X18" s="17"/>
      <c r="Y18" s="83"/>
      <c r="Z18" s="84">
        <v>11800</v>
      </c>
      <c r="AA18" s="85">
        <v>12331.3</v>
      </c>
      <c r="AB18" s="86">
        <v>-531.299999999999</v>
      </c>
      <c r="AC18" s="87">
        <v>24</v>
      </c>
      <c r="AD18" s="87">
        <v>69</v>
      </c>
      <c r="AE18" s="88">
        <v>-624.299999999999</v>
      </c>
    </row>
    <row r="19" s="3" customFormat="1" ht="18" customHeight="1" spans="1:31">
      <c r="A19" s="15">
        <v>12</v>
      </c>
      <c r="B19" s="15" t="s">
        <v>62</v>
      </c>
      <c r="C19" s="16">
        <v>109</v>
      </c>
      <c r="D19" s="15">
        <v>117</v>
      </c>
      <c r="E19" s="16" t="s">
        <v>63</v>
      </c>
      <c r="F19" s="15" t="s">
        <v>64</v>
      </c>
      <c r="G19" s="17">
        <v>3500</v>
      </c>
      <c r="H19" s="18">
        <v>1815</v>
      </c>
      <c r="I19" s="44">
        <v>1800</v>
      </c>
      <c r="J19" s="45">
        <v>1816</v>
      </c>
      <c r="K19" s="46"/>
      <c r="L19" s="47">
        <v>2049</v>
      </c>
      <c r="M19" s="48">
        <v>3880</v>
      </c>
      <c r="N19" s="47">
        <v>2288</v>
      </c>
      <c r="O19" s="46">
        <v>2300</v>
      </c>
      <c r="P19" s="47">
        <v>1983</v>
      </c>
      <c r="Q19" s="62"/>
      <c r="R19" s="47">
        <v>0</v>
      </c>
      <c r="S19" s="61">
        <v>1900</v>
      </c>
      <c r="T19" s="63">
        <v>1465.1</v>
      </c>
      <c r="U19" s="61">
        <v>1536</v>
      </c>
      <c r="V19" s="63">
        <v>1225</v>
      </c>
      <c r="W19" s="63">
        <v>2842</v>
      </c>
      <c r="X19" s="64">
        <v>2000</v>
      </c>
      <c r="Y19" s="83">
        <v>4450</v>
      </c>
      <c r="Z19" s="84">
        <v>16916</v>
      </c>
      <c r="AA19" s="85">
        <v>19933.1</v>
      </c>
      <c r="AB19" s="86">
        <v>-3017.1</v>
      </c>
      <c r="AC19" s="87">
        <v>24</v>
      </c>
      <c r="AD19" s="87">
        <v>69</v>
      </c>
      <c r="AE19" s="88">
        <v>-3110.1</v>
      </c>
    </row>
    <row r="20" s="3" customFormat="1" ht="18" customHeight="1" spans="1:31">
      <c r="A20" s="15">
        <v>13</v>
      </c>
      <c r="B20" s="15" t="s">
        <v>65</v>
      </c>
      <c r="C20" s="16">
        <v>110</v>
      </c>
      <c r="D20" s="15"/>
      <c r="E20" s="16" t="s">
        <v>66</v>
      </c>
      <c r="F20" s="15" t="s">
        <v>45</v>
      </c>
      <c r="G20" s="17">
        <v>3500</v>
      </c>
      <c r="H20" s="18">
        <v>1606</v>
      </c>
      <c r="I20" s="44">
        <v>1600</v>
      </c>
      <c r="J20" s="45">
        <v>1634</v>
      </c>
      <c r="K20" s="46"/>
      <c r="L20" s="47">
        <v>1851</v>
      </c>
      <c r="M20" s="48">
        <v>3400</v>
      </c>
      <c r="N20" s="47">
        <v>2288</v>
      </c>
      <c r="O20" s="46">
        <v>2400</v>
      </c>
      <c r="P20" s="47">
        <v>1663</v>
      </c>
      <c r="Q20" s="62">
        <v>1650</v>
      </c>
      <c r="R20" s="47">
        <v>638</v>
      </c>
      <c r="S20" s="61"/>
      <c r="T20" s="63">
        <v>1847.3</v>
      </c>
      <c r="U20" s="61"/>
      <c r="V20" s="63">
        <v>1041</v>
      </c>
      <c r="W20" s="65"/>
      <c r="X20" s="17"/>
      <c r="Y20" s="83"/>
      <c r="Z20" s="84">
        <v>12550</v>
      </c>
      <c r="AA20" s="85">
        <v>12568.3</v>
      </c>
      <c r="AB20" s="86">
        <v>-18.2999999999993</v>
      </c>
      <c r="AC20" s="87">
        <v>24</v>
      </c>
      <c r="AD20" s="87">
        <v>69</v>
      </c>
      <c r="AE20" s="88">
        <v>-111.299999999999</v>
      </c>
    </row>
    <row r="21" s="3" customFormat="1" ht="18" customHeight="1" spans="1:31">
      <c r="A21" s="15">
        <v>14</v>
      </c>
      <c r="B21" s="15" t="s">
        <v>67</v>
      </c>
      <c r="C21" s="16">
        <v>119</v>
      </c>
      <c r="D21" s="15"/>
      <c r="E21" s="16" t="s">
        <v>68</v>
      </c>
      <c r="F21" s="15" t="s">
        <v>45</v>
      </c>
      <c r="G21" s="17">
        <v>3500</v>
      </c>
      <c r="H21" s="18">
        <v>1815</v>
      </c>
      <c r="I21" s="44">
        <v>1815</v>
      </c>
      <c r="J21" s="45">
        <v>1816</v>
      </c>
      <c r="K21" s="46"/>
      <c r="L21" s="47">
        <v>2049</v>
      </c>
      <c r="M21" s="48"/>
      <c r="N21" s="47">
        <v>2288</v>
      </c>
      <c r="O21" s="46">
        <v>4500</v>
      </c>
      <c r="P21" s="47">
        <v>1983</v>
      </c>
      <c r="Q21" s="62">
        <v>3000</v>
      </c>
      <c r="R21" s="47">
        <v>0</v>
      </c>
      <c r="S21" s="61"/>
      <c r="T21" s="63">
        <v>1847.3</v>
      </c>
      <c r="U21" s="61"/>
      <c r="V21" s="63">
        <v>1102</v>
      </c>
      <c r="W21" s="65"/>
      <c r="X21" s="17"/>
      <c r="Y21" s="83"/>
      <c r="Z21" s="84">
        <v>12815</v>
      </c>
      <c r="AA21" s="85">
        <v>12900.3</v>
      </c>
      <c r="AB21" s="86">
        <v>-85.2999999999993</v>
      </c>
      <c r="AC21" s="87">
        <v>24</v>
      </c>
      <c r="AD21" s="87">
        <v>69</v>
      </c>
      <c r="AE21" s="88">
        <v>-178.299999999999</v>
      </c>
    </row>
    <row r="22" s="3" customFormat="1" ht="18" customHeight="1" spans="1:31">
      <c r="A22" s="15">
        <v>15</v>
      </c>
      <c r="B22" s="15" t="s">
        <v>69</v>
      </c>
      <c r="C22" s="16">
        <v>120</v>
      </c>
      <c r="D22" s="15"/>
      <c r="E22" s="16" t="s">
        <v>70</v>
      </c>
      <c r="F22" s="15" t="s">
        <v>45</v>
      </c>
      <c r="G22" s="17">
        <v>3500</v>
      </c>
      <c r="H22" s="18">
        <v>908</v>
      </c>
      <c r="I22" s="44"/>
      <c r="J22" s="45">
        <v>1816</v>
      </c>
      <c r="K22" s="46">
        <v>2708</v>
      </c>
      <c r="L22" s="47">
        <v>2049</v>
      </c>
      <c r="M22" s="48">
        <v>2065</v>
      </c>
      <c r="N22" s="47">
        <v>1830</v>
      </c>
      <c r="O22" s="46">
        <v>1800</v>
      </c>
      <c r="P22" s="47">
        <v>1408</v>
      </c>
      <c r="Q22" s="62">
        <v>1500</v>
      </c>
      <c r="R22" s="47">
        <v>780</v>
      </c>
      <c r="S22" s="61"/>
      <c r="T22" s="63">
        <v>1847.3</v>
      </c>
      <c r="U22" s="61"/>
      <c r="V22" s="63">
        <v>1041</v>
      </c>
      <c r="W22" s="65"/>
      <c r="X22" s="17"/>
      <c r="Y22" s="83"/>
      <c r="Z22" s="84">
        <v>11573</v>
      </c>
      <c r="AA22" s="85">
        <v>11679.3</v>
      </c>
      <c r="AB22" s="86">
        <v>-106.299999999999</v>
      </c>
      <c r="AC22" s="87">
        <v>24</v>
      </c>
      <c r="AD22" s="87">
        <v>69</v>
      </c>
      <c r="AE22" s="88">
        <v>-199.299999999999</v>
      </c>
    </row>
    <row r="23" s="3" customFormat="1" ht="18" customHeight="1" spans="1:31">
      <c r="A23" s="15">
        <v>16</v>
      </c>
      <c r="B23" s="15" t="s">
        <v>71</v>
      </c>
      <c r="C23" s="16">
        <v>169</v>
      </c>
      <c r="D23" s="15">
        <v>212</v>
      </c>
      <c r="E23" s="16" t="s">
        <v>72</v>
      </c>
      <c r="F23" s="15" t="s">
        <v>73</v>
      </c>
      <c r="G23" s="17">
        <v>3500</v>
      </c>
      <c r="H23" s="18">
        <v>1815</v>
      </c>
      <c r="I23" s="44">
        <v>2000</v>
      </c>
      <c r="J23" s="45">
        <v>1210</v>
      </c>
      <c r="K23" s="46"/>
      <c r="L23" s="47">
        <v>1124</v>
      </c>
      <c r="M23" s="48"/>
      <c r="N23" s="47">
        <v>2288</v>
      </c>
      <c r="O23" s="46"/>
      <c r="P23" s="47">
        <v>0</v>
      </c>
      <c r="Q23" s="62"/>
      <c r="R23" s="47">
        <v>0</v>
      </c>
      <c r="S23" s="61"/>
      <c r="T23" s="63">
        <v>0</v>
      </c>
      <c r="U23" s="61"/>
      <c r="V23" s="63">
        <v>0</v>
      </c>
      <c r="W23" s="65"/>
      <c r="X23" s="17"/>
      <c r="Y23" s="83"/>
      <c r="Z23" s="84">
        <v>5500</v>
      </c>
      <c r="AA23" s="85">
        <v>6437</v>
      </c>
      <c r="AB23" s="86">
        <v>-937</v>
      </c>
      <c r="AC23" s="87">
        <v>24</v>
      </c>
      <c r="AD23" s="87">
        <v>69</v>
      </c>
      <c r="AE23" s="88">
        <v>-1030</v>
      </c>
    </row>
    <row r="24" s="3" customFormat="1" ht="18" customHeight="1" spans="1:31">
      <c r="A24" s="15">
        <v>17</v>
      </c>
      <c r="B24" s="15" t="s">
        <v>74</v>
      </c>
      <c r="C24" s="16">
        <v>171</v>
      </c>
      <c r="D24" s="15"/>
      <c r="E24" s="16" t="s">
        <v>75</v>
      </c>
      <c r="F24" s="15" t="s">
        <v>45</v>
      </c>
      <c r="G24" s="17">
        <v>3500</v>
      </c>
      <c r="H24" s="18">
        <v>1257</v>
      </c>
      <c r="I24" s="44">
        <v>1257</v>
      </c>
      <c r="J24" s="45">
        <v>1816</v>
      </c>
      <c r="K24" s="46">
        <v>2000</v>
      </c>
      <c r="L24" s="47">
        <v>2049</v>
      </c>
      <c r="M24" s="48">
        <v>1865</v>
      </c>
      <c r="N24" s="47">
        <v>2288</v>
      </c>
      <c r="O24" s="46">
        <v>2288</v>
      </c>
      <c r="P24" s="47">
        <v>1727</v>
      </c>
      <c r="Q24" s="62">
        <v>1700</v>
      </c>
      <c r="R24" s="47">
        <v>780</v>
      </c>
      <c r="S24" s="61"/>
      <c r="T24" s="63">
        <v>1847.3</v>
      </c>
      <c r="U24" s="61"/>
      <c r="V24" s="63">
        <v>1102</v>
      </c>
      <c r="W24" s="65"/>
      <c r="X24" s="17"/>
      <c r="Y24" s="83"/>
      <c r="Z24" s="84">
        <v>12610</v>
      </c>
      <c r="AA24" s="85">
        <v>12866.3</v>
      </c>
      <c r="AB24" s="86">
        <v>-256.299999999999</v>
      </c>
      <c r="AC24" s="87">
        <v>24</v>
      </c>
      <c r="AD24" s="87">
        <v>69</v>
      </c>
      <c r="AE24" s="88">
        <v>-349.299999999999</v>
      </c>
    </row>
    <row r="25" s="3" customFormat="1" ht="18" customHeight="1" spans="1:31">
      <c r="A25" s="15">
        <v>18</v>
      </c>
      <c r="B25" s="15" t="s">
        <v>76</v>
      </c>
      <c r="C25" s="16">
        <v>181</v>
      </c>
      <c r="D25" s="15">
        <v>217</v>
      </c>
      <c r="E25" s="16" t="s">
        <v>77</v>
      </c>
      <c r="F25" s="15" t="s">
        <v>73</v>
      </c>
      <c r="G25" s="17">
        <v>3500</v>
      </c>
      <c r="H25" s="18">
        <v>1606</v>
      </c>
      <c r="I25" s="44">
        <v>1606</v>
      </c>
      <c r="J25" s="45">
        <v>1210</v>
      </c>
      <c r="K25" s="46"/>
      <c r="L25" s="47">
        <v>661</v>
      </c>
      <c r="M25" s="48">
        <v>1871</v>
      </c>
      <c r="N25" s="47">
        <v>2288</v>
      </c>
      <c r="O25" s="46">
        <v>2288</v>
      </c>
      <c r="P25" s="47">
        <v>1344</v>
      </c>
      <c r="Q25" s="62">
        <v>1350</v>
      </c>
      <c r="R25" s="47">
        <v>213</v>
      </c>
      <c r="S25" s="61"/>
      <c r="T25" s="63">
        <v>1019.2</v>
      </c>
      <c r="U25" s="61"/>
      <c r="V25" s="63">
        <v>1225</v>
      </c>
      <c r="W25" s="63">
        <v>2842</v>
      </c>
      <c r="X25" s="17"/>
      <c r="Y25" s="83">
        <v>4598</v>
      </c>
      <c r="Z25" s="84">
        <v>10615</v>
      </c>
      <c r="AA25" s="85">
        <v>17006.2</v>
      </c>
      <c r="AB25" s="86">
        <v>-6391.2</v>
      </c>
      <c r="AC25" s="87">
        <v>24</v>
      </c>
      <c r="AD25" s="87">
        <v>69</v>
      </c>
      <c r="AE25" s="88">
        <v>-6484.2</v>
      </c>
    </row>
    <row r="26" s="3" customFormat="1" ht="18" customHeight="1" spans="1:31">
      <c r="A26" s="15">
        <v>19</v>
      </c>
      <c r="B26" s="15" t="s">
        <v>78</v>
      </c>
      <c r="C26" s="16">
        <v>184</v>
      </c>
      <c r="D26" s="15">
        <v>218</v>
      </c>
      <c r="E26" s="16" t="s">
        <v>79</v>
      </c>
      <c r="F26" s="15" t="s">
        <v>73</v>
      </c>
      <c r="G26" s="17">
        <v>3500</v>
      </c>
      <c r="H26" s="18">
        <v>1606</v>
      </c>
      <c r="I26" s="44">
        <v>1606</v>
      </c>
      <c r="J26" s="45">
        <v>1816</v>
      </c>
      <c r="K26" s="46">
        <v>1816</v>
      </c>
      <c r="L26" s="47">
        <v>2049</v>
      </c>
      <c r="M26" s="48">
        <v>2000</v>
      </c>
      <c r="N26" s="47">
        <v>2288</v>
      </c>
      <c r="O26" s="46">
        <v>2000</v>
      </c>
      <c r="P26" s="47">
        <v>1280</v>
      </c>
      <c r="Q26" s="62"/>
      <c r="R26" s="47">
        <v>0</v>
      </c>
      <c r="S26" s="61"/>
      <c r="T26" s="63">
        <v>1528.8</v>
      </c>
      <c r="U26" s="61">
        <v>3100</v>
      </c>
      <c r="V26" s="63">
        <v>1225</v>
      </c>
      <c r="W26" s="63">
        <v>2842</v>
      </c>
      <c r="X26" s="64">
        <v>2968</v>
      </c>
      <c r="Y26" s="83">
        <v>4598</v>
      </c>
      <c r="Z26" s="84">
        <v>16990</v>
      </c>
      <c r="AA26" s="85">
        <v>19232.8</v>
      </c>
      <c r="AB26" s="86">
        <v>-2242.8</v>
      </c>
      <c r="AC26" s="87">
        <v>24</v>
      </c>
      <c r="AD26" s="87">
        <v>69</v>
      </c>
      <c r="AE26" s="88">
        <v>-2335.8</v>
      </c>
    </row>
    <row r="27" s="3" customFormat="1" ht="18" customHeight="1" spans="1:31">
      <c r="A27" s="15">
        <v>20</v>
      </c>
      <c r="B27" s="15" t="s">
        <v>80</v>
      </c>
      <c r="C27" s="16">
        <v>192</v>
      </c>
      <c r="D27" s="15"/>
      <c r="E27" s="16" t="s">
        <v>81</v>
      </c>
      <c r="F27" s="15" t="s">
        <v>73</v>
      </c>
      <c r="G27" s="17">
        <v>3500</v>
      </c>
      <c r="H27" s="18">
        <v>1606</v>
      </c>
      <c r="I27" s="44">
        <v>1600</v>
      </c>
      <c r="J27" s="45">
        <v>1816</v>
      </c>
      <c r="K27" s="46">
        <v>1850</v>
      </c>
      <c r="L27" s="47">
        <v>2049</v>
      </c>
      <c r="M27" s="48">
        <v>2000</v>
      </c>
      <c r="N27" s="47">
        <v>2288</v>
      </c>
      <c r="O27" s="46"/>
      <c r="P27" s="47">
        <v>1983</v>
      </c>
      <c r="Q27" s="62">
        <v>2300</v>
      </c>
      <c r="R27" s="47">
        <v>213</v>
      </c>
      <c r="S27" s="61">
        <v>1500</v>
      </c>
      <c r="T27" s="63">
        <v>1274</v>
      </c>
      <c r="U27" s="61"/>
      <c r="V27" s="63">
        <v>1225</v>
      </c>
      <c r="W27" s="63">
        <v>2842</v>
      </c>
      <c r="X27" s="64">
        <v>1980</v>
      </c>
      <c r="Y27" s="83">
        <v>4598</v>
      </c>
      <c r="Z27" s="84">
        <v>14730</v>
      </c>
      <c r="AA27" s="85">
        <v>19894</v>
      </c>
      <c r="AB27" s="86">
        <v>-5164</v>
      </c>
      <c r="AC27" s="87">
        <v>24</v>
      </c>
      <c r="AD27" s="87">
        <v>69</v>
      </c>
      <c r="AE27" s="88">
        <v>-5257</v>
      </c>
    </row>
    <row r="28" s="3" customFormat="1" ht="18" customHeight="1" spans="1:31">
      <c r="A28" s="15">
        <v>21</v>
      </c>
      <c r="B28" s="15" t="s">
        <v>82</v>
      </c>
      <c r="C28" s="16">
        <v>200</v>
      </c>
      <c r="D28" s="15"/>
      <c r="E28" s="16" t="s">
        <v>83</v>
      </c>
      <c r="F28" s="15" t="s">
        <v>84</v>
      </c>
      <c r="G28" s="17">
        <v>3500</v>
      </c>
      <c r="H28" s="18">
        <v>1815</v>
      </c>
      <c r="I28" s="44"/>
      <c r="J28" s="45">
        <v>424</v>
      </c>
      <c r="K28" s="46">
        <v>2000</v>
      </c>
      <c r="L28" s="47">
        <v>1851</v>
      </c>
      <c r="M28" s="48">
        <v>2000</v>
      </c>
      <c r="N28" s="47">
        <v>2288</v>
      </c>
      <c r="O28" s="46"/>
      <c r="P28" s="47">
        <v>832</v>
      </c>
      <c r="Q28" s="62">
        <v>3200</v>
      </c>
      <c r="R28" s="47">
        <v>567</v>
      </c>
      <c r="S28" s="61"/>
      <c r="T28" s="63">
        <v>1847.3</v>
      </c>
      <c r="U28" s="61"/>
      <c r="V28" s="63">
        <v>1163</v>
      </c>
      <c r="W28" s="65"/>
      <c r="X28" s="17"/>
      <c r="Y28" s="83"/>
      <c r="Z28" s="84">
        <v>10700</v>
      </c>
      <c r="AA28" s="85">
        <v>10787.3</v>
      </c>
      <c r="AB28" s="86">
        <v>-87.2999999999993</v>
      </c>
      <c r="AC28" s="87">
        <v>24</v>
      </c>
      <c r="AD28" s="87">
        <v>69</v>
      </c>
      <c r="AE28" s="88">
        <v>-180.299999999999</v>
      </c>
    </row>
    <row r="29" s="1" customFormat="1" ht="24" customHeight="1" spans="1:31">
      <c r="A29" s="19" t="s">
        <v>85</v>
      </c>
      <c r="B29" s="19"/>
      <c r="C29" s="19"/>
      <c r="D29" s="19"/>
      <c r="E29" s="19"/>
      <c r="F29" s="20"/>
      <c r="G29" s="21"/>
      <c r="H29" s="21"/>
      <c r="I29" s="21"/>
      <c r="J29" s="21"/>
      <c r="K29" s="21"/>
      <c r="L29" s="21"/>
      <c r="M29" s="49"/>
      <c r="N29" s="50"/>
      <c r="O29" s="50"/>
      <c r="P29" s="51"/>
      <c r="Q29" s="49"/>
      <c r="R29" s="66"/>
      <c r="S29" s="67"/>
      <c r="T29" s="68"/>
      <c r="U29" s="49"/>
      <c r="V29" s="69"/>
      <c r="W29" s="69"/>
      <c r="X29" s="70"/>
      <c r="Y29" s="89"/>
      <c r="Z29" s="90">
        <f t="shared" ref="Z29:AE29" si="0">SUM(Z8:Z28)</f>
        <v>265234</v>
      </c>
      <c r="AA29" s="90">
        <f t="shared" si="0"/>
        <v>298170.2</v>
      </c>
      <c r="AB29" s="90">
        <f t="shared" si="0"/>
        <v>-32936.2</v>
      </c>
      <c r="AC29" s="90">
        <f t="shared" si="0"/>
        <v>504</v>
      </c>
      <c r="AD29" s="90">
        <f t="shared" si="0"/>
        <v>1449</v>
      </c>
      <c r="AE29" s="90">
        <f t="shared" si="0"/>
        <v>-34889.2</v>
      </c>
    </row>
    <row r="30" s="1" customFormat="1" ht="24" customHeight="1" spans="1:32">
      <c r="A30" s="22"/>
      <c r="B30" s="23"/>
      <c r="C30" s="22"/>
      <c r="D30" s="23"/>
      <c r="E30" s="23"/>
      <c r="F30" s="24"/>
      <c r="G30" s="25"/>
      <c r="H30" s="25"/>
      <c r="I30" s="25"/>
      <c r="J30" s="25"/>
      <c r="K30" s="25"/>
      <c r="L30" s="25"/>
      <c r="M30" s="52"/>
      <c r="N30" s="53"/>
      <c r="O30" s="53"/>
      <c r="P30" s="54"/>
      <c r="Q30" s="52"/>
      <c r="R30" s="71"/>
      <c r="S30" s="72"/>
      <c r="T30" s="73"/>
      <c r="U30" s="52"/>
      <c r="V30" s="74"/>
      <c r="W30" s="74"/>
      <c r="X30" s="75"/>
      <c r="Y30" s="91"/>
      <c r="Z30" s="92"/>
      <c r="AA30" s="92"/>
      <c r="AB30" s="92"/>
      <c r="AC30" s="92"/>
      <c r="AD30" s="92"/>
      <c r="AE30" s="92"/>
      <c r="AF30" s="93"/>
    </row>
    <row r="31" s="1" customFormat="1" ht="32" customHeight="1" spans="1:31">
      <c r="A31" s="11" t="s">
        <v>86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="2" customFormat="1" ht="55" customHeight="1" spans="1:31">
      <c r="A32" s="12" t="s">
        <v>4</v>
      </c>
      <c r="B32" s="12" t="s">
        <v>5</v>
      </c>
      <c r="C32" s="12" t="s">
        <v>6</v>
      </c>
      <c r="D32" s="12" t="s">
        <v>7</v>
      </c>
      <c r="E32" s="12" t="s">
        <v>8</v>
      </c>
      <c r="F32" s="12" t="s">
        <v>9</v>
      </c>
      <c r="G32" s="13" t="s">
        <v>10</v>
      </c>
      <c r="H32" s="14" t="s">
        <v>11</v>
      </c>
      <c r="I32" s="41" t="s">
        <v>12</v>
      </c>
      <c r="J32" s="14" t="s">
        <v>13</v>
      </c>
      <c r="K32" s="12" t="s">
        <v>14</v>
      </c>
      <c r="L32" s="14" t="s">
        <v>15</v>
      </c>
      <c r="M32" s="12" t="s">
        <v>16</v>
      </c>
      <c r="N32" s="42" t="s">
        <v>17</v>
      </c>
      <c r="O32" s="12" t="s">
        <v>18</v>
      </c>
      <c r="P32" s="42" t="s">
        <v>19</v>
      </c>
      <c r="Q32" s="41" t="s">
        <v>20</v>
      </c>
      <c r="R32" s="42" t="s">
        <v>21</v>
      </c>
      <c r="S32" s="12" t="s">
        <v>22</v>
      </c>
      <c r="T32" s="42" t="s">
        <v>23</v>
      </c>
      <c r="U32" s="12" t="s">
        <v>24</v>
      </c>
      <c r="V32" s="14" t="s">
        <v>25</v>
      </c>
      <c r="W32" s="14" t="s">
        <v>26</v>
      </c>
      <c r="X32" s="12" t="s">
        <v>27</v>
      </c>
      <c r="Y32" s="14" t="s">
        <v>28</v>
      </c>
      <c r="Z32" s="81" t="s">
        <v>29</v>
      </c>
      <c r="AA32" s="81" t="s">
        <v>30</v>
      </c>
      <c r="AB32" s="12" t="s">
        <v>31</v>
      </c>
      <c r="AC32" s="12" t="s">
        <v>32</v>
      </c>
      <c r="AD32" s="12" t="s">
        <v>33</v>
      </c>
      <c r="AE32" s="82" t="s">
        <v>34</v>
      </c>
    </row>
    <row r="33" s="2" customFormat="1" ht="38" customHeight="1" spans="1:31">
      <c r="A33" s="12"/>
      <c r="B33" s="12"/>
      <c r="C33" s="12"/>
      <c r="D33" s="12"/>
      <c r="E33" s="12"/>
      <c r="F33" s="12"/>
      <c r="G33" s="13"/>
      <c r="H33" s="14"/>
      <c r="I33" s="41"/>
      <c r="J33" s="14"/>
      <c r="K33" s="43"/>
      <c r="L33" s="14"/>
      <c r="M33" s="43"/>
      <c r="N33" s="42"/>
      <c r="O33" s="43"/>
      <c r="P33" s="42"/>
      <c r="Q33" s="41"/>
      <c r="R33" s="42"/>
      <c r="S33" s="43"/>
      <c r="T33" s="42"/>
      <c r="U33" s="43"/>
      <c r="V33" s="14"/>
      <c r="W33" s="14"/>
      <c r="X33" s="43"/>
      <c r="Y33" s="14"/>
      <c r="Z33" s="81"/>
      <c r="AA33" s="81"/>
      <c r="AB33" s="12"/>
      <c r="AC33" s="12"/>
      <c r="AD33" s="12"/>
      <c r="AE33" s="82"/>
    </row>
    <row r="34" s="1" customFormat="1" ht="17.1" customHeight="1" spans="1:31">
      <c r="A34" s="26">
        <v>1</v>
      </c>
      <c r="B34" s="26" t="s">
        <v>87</v>
      </c>
      <c r="C34" s="26">
        <v>6</v>
      </c>
      <c r="D34" s="16"/>
      <c r="E34" s="27" t="s">
        <v>88</v>
      </c>
      <c r="F34" s="28" t="s">
        <v>89</v>
      </c>
      <c r="G34" s="26">
        <v>3500</v>
      </c>
      <c r="H34" s="29">
        <v>559</v>
      </c>
      <c r="I34" s="55">
        <v>559</v>
      </c>
      <c r="J34" s="45">
        <v>1816</v>
      </c>
      <c r="K34" s="55"/>
      <c r="L34" s="45">
        <v>2049</v>
      </c>
      <c r="M34" s="55"/>
      <c r="N34" s="45">
        <v>1144</v>
      </c>
      <c r="O34" s="56"/>
      <c r="P34" s="45">
        <v>1280</v>
      </c>
      <c r="Q34" s="76"/>
      <c r="R34" s="77">
        <v>0</v>
      </c>
      <c r="S34" s="57"/>
      <c r="T34" s="78">
        <v>0</v>
      </c>
      <c r="U34" s="57"/>
      <c r="V34" s="78">
        <v>0</v>
      </c>
      <c r="W34" s="79"/>
      <c r="X34" s="26"/>
      <c r="Y34" s="94"/>
      <c r="Z34" s="95">
        <v>4059</v>
      </c>
      <c r="AA34" s="96">
        <v>6848</v>
      </c>
      <c r="AB34" s="97">
        <v>-2789</v>
      </c>
      <c r="AC34" s="87">
        <v>24</v>
      </c>
      <c r="AD34" s="87">
        <v>69</v>
      </c>
      <c r="AE34" s="88">
        <v>-2882</v>
      </c>
    </row>
    <row r="35" s="1" customFormat="1" ht="17.1" customHeight="1" spans="1:31">
      <c r="A35" s="26">
        <v>2</v>
      </c>
      <c r="B35" s="26" t="s">
        <v>90</v>
      </c>
      <c r="C35" s="26">
        <v>44</v>
      </c>
      <c r="D35" s="16"/>
      <c r="E35" s="27" t="s">
        <v>91</v>
      </c>
      <c r="F35" s="28" t="s">
        <v>92</v>
      </c>
      <c r="G35" s="26">
        <v>3500</v>
      </c>
      <c r="H35" s="29">
        <v>1117</v>
      </c>
      <c r="I35" s="55">
        <v>1117</v>
      </c>
      <c r="J35" s="45">
        <v>1816</v>
      </c>
      <c r="K35" s="55">
        <v>1816</v>
      </c>
      <c r="L35" s="45">
        <v>2049</v>
      </c>
      <c r="M35" s="55">
        <v>2049</v>
      </c>
      <c r="N35" s="45">
        <v>2288</v>
      </c>
      <c r="O35" s="56">
        <v>2288</v>
      </c>
      <c r="P35" s="45">
        <v>1983</v>
      </c>
      <c r="Q35" s="76">
        <v>1983</v>
      </c>
      <c r="R35" s="77">
        <v>709</v>
      </c>
      <c r="S35" s="57">
        <v>709</v>
      </c>
      <c r="T35" s="78">
        <v>1847.3</v>
      </c>
      <c r="U35" s="57"/>
      <c r="V35" s="78">
        <v>1225</v>
      </c>
      <c r="W35" s="78">
        <v>2842</v>
      </c>
      <c r="X35" s="26"/>
      <c r="Y35" s="94">
        <v>4598</v>
      </c>
      <c r="Z35" s="95">
        <v>13462</v>
      </c>
      <c r="AA35" s="96">
        <v>20474.3</v>
      </c>
      <c r="AB35" s="97">
        <v>-7012.3</v>
      </c>
      <c r="AC35" s="87">
        <v>24</v>
      </c>
      <c r="AD35" s="87">
        <v>69</v>
      </c>
      <c r="AE35" s="88">
        <v>-7105.3</v>
      </c>
    </row>
    <row r="36" s="1" customFormat="1" ht="18" customHeight="1" spans="1:31">
      <c r="A36" s="26">
        <v>3</v>
      </c>
      <c r="B36" s="26" t="s">
        <v>93</v>
      </c>
      <c r="C36" s="26">
        <v>47</v>
      </c>
      <c r="D36" s="16"/>
      <c r="E36" s="27" t="s">
        <v>94</v>
      </c>
      <c r="F36" s="28" t="s">
        <v>95</v>
      </c>
      <c r="G36" s="26">
        <v>3500</v>
      </c>
      <c r="H36" s="29">
        <v>1815</v>
      </c>
      <c r="I36" s="55">
        <v>1000</v>
      </c>
      <c r="J36" s="45">
        <v>484</v>
      </c>
      <c r="K36" s="55">
        <v>1300</v>
      </c>
      <c r="L36" s="45">
        <v>2049</v>
      </c>
      <c r="M36" s="55">
        <v>2000</v>
      </c>
      <c r="N36" s="45">
        <v>2288</v>
      </c>
      <c r="O36" s="56"/>
      <c r="P36" s="45">
        <v>1472</v>
      </c>
      <c r="Q36" s="76"/>
      <c r="R36" s="77">
        <v>0</v>
      </c>
      <c r="S36" s="57">
        <v>3000</v>
      </c>
      <c r="T36" s="78">
        <v>1019.2</v>
      </c>
      <c r="U36" s="57"/>
      <c r="V36" s="78">
        <v>1225</v>
      </c>
      <c r="W36" s="78">
        <v>2842</v>
      </c>
      <c r="X36" s="61">
        <v>4000</v>
      </c>
      <c r="Y36" s="94">
        <v>4450</v>
      </c>
      <c r="Z36" s="95">
        <v>14800</v>
      </c>
      <c r="AA36" s="96">
        <v>17644.2</v>
      </c>
      <c r="AB36" s="97">
        <v>-2844.2</v>
      </c>
      <c r="AC36" s="87">
        <v>24</v>
      </c>
      <c r="AD36" s="87">
        <v>69</v>
      </c>
      <c r="AE36" s="88">
        <v>-2937.2</v>
      </c>
    </row>
    <row r="37" s="1" customFormat="1" ht="17.1" customHeight="1" spans="1:31">
      <c r="A37" s="26">
        <v>4</v>
      </c>
      <c r="B37" s="26" t="s">
        <v>96</v>
      </c>
      <c r="C37" s="26">
        <v>55</v>
      </c>
      <c r="D37" s="16">
        <v>19</v>
      </c>
      <c r="E37" s="27" t="s">
        <v>97</v>
      </c>
      <c r="F37" s="28" t="s">
        <v>98</v>
      </c>
      <c r="G37" s="26">
        <v>3500</v>
      </c>
      <c r="H37" s="29"/>
      <c r="I37" s="55"/>
      <c r="J37" s="45">
        <v>182</v>
      </c>
      <c r="K37" s="55">
        <v>200</v>
      </c>
      <c r="L37" s="45">
        <v>1719</v>
      </c>
      <c r="M37" s="55"/>
      <c r="N37" s="45">
        <v>1906</v>
      </c>
      <c r="O37" s="56"/>
      <c r="P37" s="45">
        <v>1919</v>
      </c>
      <c r="Q37" s="76">
        <v>3400</v>
      </c>
      <c r="R37" s="77">
        <v>284</v>
      </c>
      <c r="S37" s="57">
        <v>800</v>
      </c>
      <c r="T37" s="78">
        <v>1019.2</v>
      </c>
      <c r="U37" s="57"/>
      <c r="V37" s="78">
        <v>857</v>
      </c>
      <c r="W37" s="79"/>
      <c r="X37" s="26"/>
      <c r="Y37" s="94"/>
      <c r="Z37" s="95">
        <v>7900</v>
      </c>
      <c r="AA37" s="96">
        <v>7886.2</v>
      </c>
      <c r="AB37" s="97">
        <v>13.8000000000002</v>
      </c>
      <c r="AC37" s="87">
        <v>24</v>
      </c>
      <c r="AD37" s="87">
        <v>69</v>
      </c>
      <c r="AE37" s="88">
        <v>-79.1999999999998</v>
      </c>
    </row>
    <row r="38" s="1" customFormat="1" ht="17.1" customHeight="1" spans="1:31">
      <c r="A38" s="26">
        <v>5</v>
      </c>
      <c r="B38" s="26" t="s">
        <v>99</v>
      </c>
      <c r="C38" s="26">
        <v>74</v>
      </c>
      <c r="D38" s="16"/>
      <c r="E38" s="27" t="s">
        <v>100</v>
      </c>
      <c r="F38" s="28" t="s">
        <v>101</v>
      </c>
      <c r="G38" s="26">
        <v>3500</v>
      </c>
      <c r="H38" s="29"/>
      <c r="I38" s="55"/>
      <c r="J38" s="45">
        <v>847</v>
      </c>
      <c r="K38" s="55">
        <v>847</v>
      </c>
      <c r="L38" s="45">
        <v>859</v>
      </c>
      <c r="M38" s="55">
        <v>800</v>
      </c>
      <c r="N38" s="45">
        <v>1601</v>
      </c>
      <c r="O38" s="56"/>
      <c r="P38" s="45">
        <v>0</v>
      </c>
      <c r="Q38" s="76">
        <v>1660</v>
      </c>
      <c r="R38" s="77">
        <v>0</v>
      </c>
      <c r="S38" s="57"/>
      <c r="T38" s="78">
        <v>0</v>
      </c>
      <c r="U38" s="57"/>
      <c r="V38" s="78">
        <v>0</v>
      </c>
      <c r="W38" s="78">
        <v>551</v>
      </c>
      <c r="X38" s="26"/>
      <c r="Y38" s="94">
        <v>4598</v>
      </c>
      <c r="Z38" s="95">
        <v>6807</v>
      </c>
      <c r="AA38" s="96">
        <v>8456</v>
      </c>
      <c r="AB38" s="97">
        <v>-1649</v>
      </c>
      <c r="AC38" s="87">
        <v>24</v>
      </c>
      <c r="AD38" s="87">
        <v>69</v>
      </c>
      <c r="AE38" s="88">
        <v>-1742</v>
      </c>
    </row>
    <row r="39" s="1" customFormat="1" ht="17.1" customHeight="1" spans="1:31">
      <c r="A39" s="26">
        <v>6</v>
      </c>
      <c r="B39" s="26" t="s">
        <v>102</v>
      </c>
      <c r="C39" s="26">
        <v>230</v>
      </c>
      <c r="D39" s="16"/>
      <c r="E39" s="27" t="s">
        <v>103</v>
      </c>
      <c r="F39" s="28" t="s">
        <v>104</v>
      </c>
      <c r="G39" s="26">
        <v>3500</v>
      </c>
      <c r="H39" s="29">
        <v>489</v>
      </c>
      <c r="I39" s="55">
        <v>480</v>
      </c>
      <c r="J39" s="45">
        <v>1816</v>
      </c>
      <c r="K39" s="55">
        <v>1825</v>
      </c>
      <c r="L39" s="45">
        <v>1851</v>
      </c>
      <c r="M39" s="55">
        <v>1851</v>
      </c>
      <c r="N39" s="45">
        <v>2288</v>
      </c>
      <c r="O39" s="56">
        <v>1500</v>
      </c>
      <c r="P39" s="45">
        <v>1536</v>
      </c>
      <c r="Q39" s="76">
        <v>2000</v>
      </c>
      <c r="R39" s="77">
        <v>284</v>
      </c>
      <c r="S39" s="57"/>
      <c r="T39" s="78">
        <v>1847.3</v>
      </c>
      <c r="U39" s="57"/>
      <c r="V39" s="78">
        <v>1102</v>
      </c>
      <c r="W39" s="79"/>
      <c r="X39" s="26"/>
      <c r="Y39" s="94"/>
      <c r="Z39" s="95">
        <v>11156</v>
      </c>
      <c r="AA39" s="96">
        <v>11213.3</v>
      </c>
      <c r="AB39" s="97">
        <v>-57.2999999999993</v>
      </c>
      <c r="AC39" s="87">
        <v>24</v>
      </c>
      <c r="AD39" s="87">
        <v>69</v>
      </c>
      <c r="AE39" s="88">
        <v>-150.299999999999</v>
      </c>
    </row>
    <row r="40" s="1" customFormat="1" ht="17.1" customHeight="1" spans="1:31">
      <c r="A40" s="26">
        <v>7</v>
      </c>
      <c r="B40" s="26" t="s">
        <v>105</v>
      </c>
      <c r="C40" s="26">
        <v>255</v>
      </c>
      <c r="D40" s="16"/>
      <c r="E40" s="27" t="s">
        <v>106</v>
      </c>
      <c r="F40" s="28" t="s">
        <v>104</v>
      </c>
      <c r="G40" s="26">
        <v>3500</v>
      </c>
      <c r="H40" s="29">
        <v>1536</v>
      </c>
      <c r="I40" s="55">
        <v>1536</v>
      </c>
      <c r="J40" s="45">
        <v>1816</v>
      </c>
      <c r="K40" s="55">
        <v>1816</v>
      </c>
      <c r="L40" s="45">
        <v>2049</v>
      </c>
      <c r="M40" s="55">
        <v>2049</v>
      </c>
      <c r="N40" s="45">
        <v>2288</v>
      </c>
      <c r="O40" s="56">
        <v>2288</v>
      </c>
      <c r="P40" s="45">
        <v>1600</v>
      </c>
      <c r="Q40" s="76">
        <v>1600</v>
      </c>
      <c r="R40" s="77">
        <v>709</v>
      </c>
      <c r="S40" s="57">
        <v>709</v>
      </c>
      <c r="T40" s="78">
        <v>1847.3</v>
      </c>
      <c r="U40" s="57">
        <v>1847</v>
      </c>
      <c r="V40" s="78">
        <v>1225</v>
      </c>
      <c r="W40" s="78">
        <v>2842</v>
      </c>
      <c r="X40" s="61">
        <v>3000</v>
      </c>
      <c r="Y40" s="94">
        <v>4302</v>
      </c>
      <c r="Z40" s="95">
        <v>18345</v>
      </c>
      <c r="AA40" s="96">
        <v>20214.3</v>
      </c>
      <c r="AB40" s="97">
        <v>-1869.3</v>
      </c>
      <c r="AC40" s="87">
        <v>24</v>
      </c>
      <c r="AD40" s="87">
        <v>69</v>
      </c>
      <c r="AE40" s="88">
        <v>-1962.3</v>
      </c>
    </row>
    <row r="41" s="1" customFormat="1" ht="17.25" customHeight="1" spans="1:31">
      <c r="A41" s="26">
        <v>8</v>
      </c>
      <c r="B41" s="26" t="s">
        <v>107</v>
      </c>
      <c r="C41" s="26">
        <v>267</v>
      </c>
      <c r="D41" s="16"/>
      <c r="E41" s="27" t="s">
        <v>108</v>
      </c>
      <c r="F41" s="28" t="s">
        <v>109</v>
      </c>
      <c r="G41" s="26">
        <v>3500</v>
      </c>
      <c r="H41" s="29">
        <v>1815</v>
      </c>
      <c r="I41" s="55">
        <v>1815</v>
      </c>
      <c r="J41" s="45">
        <v>1816</v>
      </c>
      <c r="K41" s="55">
        <v>1500</v>
      </c>
      <c r="L41" s="45">
        <v>2049</v>
      </c>
      <c r="M41" s="55">
        <v>900</v>
      </c>
      <c r="N41" s="45">
        <v>2288</v>
      </c>
      <c r="O41" s="56">
        <v>1300</v>
      </c>
      <c r="P41" s="45">
        <v>1983</v>
      </c>
      <c r="Q41" s="76">
        <v>2000</v>
      </c>
      <c r="R41" s="77">
        <v>0</v>
      </c>
      <c r="S41" s="57">
        <v>2000</v>
      </c>
      <c r="T41" s="78">
        <v>1210.3</v>
      </c>
      <c r="U41" s="57">
        <v>1600</v>
      </c>
      <c r="V41" s="78">
        <v>980</v>
      </c>
      <c r="W41" s="78">
        <v>2842</v>
      </c>
      <c r="X41" s="61">
        <v>1500</v>
      </c>
      <c r="Y41" s="94">
        <v>4450</v>
      </c>
      <c r="Z41" s="95">
        <v>16115</v>
      </c>
      <c r="AA41" s="96">
        <v>19433.3</v>
      </c>
      <c r="AB41" s="97">
        <v>-3318.3</v>
      </c>
      <c r="AC41" s="87">
        <v>24</v>
      </c>
      <c r="AD41" s="87">
        <v>69</v>
      </c>
      <c r="AE41" s="88">
        <v>-3411.3</v>
      </c>
    </row>
    <row r="42" s="1" customFormat="1" ht="17.1" customHeight="1" spans="1:31">
      <c r="A42" s="26">
        <v>9</v>
      </c>
      <c r="B42" s="26" t="s">
        <v>110</v>
      </c>
      <c r="C42" s="26">
        <v>278</v>
      </c>
      <c r="D42" s="16"/>
      <c r="E42" s="27" t="s">
        <v>111</v>
      </c>
      <c r="F42" s="28" t="s">
        <v>112</v>
      </c>
      <c r="G42" s="26">
        <v>3500</v>
      </c>
      <c r="H42" s="29"/>
      <c r="I42" s="55"/>
      <c r="J42" s="45">
        <v>1513</v>
      </c>
      <c r="K42" s="55">
        <v>1513</v>
      </c>
      <c r="L42" s="45">
        <v>1983</v>
      </c>
      <c r="M42" s="55">
        <v>1983</v>
      </c>
      <c r="N42" s="45">
        <v>1678</v>
      </c>
      <c r="O42" s="56">
        <v>1678</v>
      </c>
      <c r="P42" s="45">
        <v>1600</v>
      </c>
      <c r="Q42" s="76">
        <v>1600</v>
      </c>
      <c r="R42" s="77">
        <v>780</v>
      </c>
      <c r="S42" s="57"/>
      <c r="T42" s="78">
        <v>1847.3</v>
      </c>
      <c r="U42" s="57"/>
      <c r="V42" s="78">
        <v>1225</v>
      </c>
      <c r="W42" s="78">
        <v>2842</v>
      </c>
      <c r="X42" s="61">
        <v>5000</v>
      </c>
      <c r="Y42" s="94">
        <v>4302</v>
      </c>
      <c r="Z42" s="95">
        <v>15274</v>
      </c>
      <c r="AA42" s="96">
        <v>17770.3</v>
      </c>
      <c r="AB42" s="97">
        <v>-2496.3</v>
      </c>
      <c r="AC42" s="87">
        <v>24</v>
      </c>
      <c r="AD42" s="87">
        <v>69</v>
      </c>
      <c r="AE42" s="88">
        <v>-2589.3</v>
      </c>
    </row>
    <row r="43" s="1" customFormat="1" ht="17.1" customHeight="1" spans="1:31">
      <c r="A43" s="26">
        <v>10</v>
      </c>
      <c r="B43" s="26" t="s">
        <v>113</v>
      </c>
      <c r="C43" s="26">
        <v>282</v>
      </c>
      <c r="D43" s="16"/>
      <c r="E43" s="27" t="s">
        <v>114</v>
      </c>
      <c r="F43" s="28" t="s">
        <v>115</v>
      </c>
      <c r="G43" s="26">
        <v>3500</v>
      </c>
      <c r="H43" s="29">
        <v>1675</v>
      </c>
      <c r="I43" s="55">
        <v>1672</v>
      </c>
      <c r="J43" s="45">
        <v>1816</v>
      </c>
      <c r="K43" s="55"/>
      <c r="L43" s="45">
        <v>2049</v>
      </c>
      <c r="M43" s="55">
        <v>3800</v>
      </c>
      <c r="N43" s="45">
        <v>2288</v>
      </c>
      <c r="O43" s="56">
        <v>2327</v>
      </c>
      <c r="P43" s="45">
        <v>1663</v>
      </c>
      <c r="Q43" s="76">
        <v>1700</v>
      </c>
      <c r="R43" s="77">
        <v>0</v>
      </c>
      <c r="S43" s="57"/>
      <c r="T43" s="78">
        <v>1783.6</v>
      </c>
      <c r="U43" s="57"/>
      <c r="V43" s="78">
        <v>1041</v>
      </c>
      <c r="W43" s="78">
        <v>2842</v>
      </c>
      <c r="X43" s="26"/>
      <c r="Y43" s="94">
        <v>4598</v>
      </c>
      <c r="Z43" s="95">
        <v>12999</v>
      </c>
      <c r="AA43" s="96">
        <v>19755.6</v>
      </c>
      <c r="AB43" s="97">
        <v>-6756.6</v>
      </c>
      <c r="AC43" s="87">
        <v>24</v>
      </c>
      <c r="AD43" s="87">
        <v>69</v>
      </c>
      <c r="AE43" s="88">
        <v>-6849.6</v>
      </c>
    </row>
    <row r="44" s="1" customFormat="1" ht="17.1" customHeight="1" spans="1:31">
      <c r="A44" s="26">
        <v>11</v>
      </c>
      <c r="B44" s="26" t="s">
        <v>116</v>
      </c>
      <c r="C44" s="26">
        <v>304</v>
      </c>
      <c r="D44" s="16">
        <v>223</v>
      </c>
      <c r="E44" s="27" t="s">
        <v>117</v>
      </c>
      <c r="F44" s="28" t="s">
        <v>118</v>
      </c>
      <c r="G44" s="26">
        <v>3500</v>
      </c>
      <c r="H44" s="29">
        <v>908</v>
      </c>
      <c r="I44" s="55"/>
      <c r="J44" s="45">
        <v>1816</v>
      </c>
      <c r="K44" s="55">
        <v>2724</v>
      </c>
      <c r="L44" s="45">
        <v>2049</v>
      </c>
      <c r="M44" s="55">
        <v>1900</v>
      </c>
      <c r="N44" s="45">
        <v>2288</v>
      </c>
      <c r="O44" s="56">
        <v>2437</v>
      </c>
      <c r="P44" s="45">
        <v>1855</v>
      </c>
      <c r="Q44" s="76">
        <v>1800</v>
      </c>
      <c r="R44" s="77">
        <v>638</v>
      </c>
      <c r="S44" s="57">
        <v>593</v>
      </c>
      <c r="T44" s="78">
        <v>1847.3</v>
      </c>
      <c r="U44" s="57">
        <v>1700</v>
      </c>
      <c r="V44" s="78">
        <v>1102</v>
      </c>
      <c r="W44" s="78">
        <v>2476</v>
      </c>
      <c r="X44" s="57">
        <v>4066</v>
      </c>
      <c r="Y44" s="94">
        <v>4302</v>
      </c>
      <c r="Z44" s="95">
        <v>18720</v>
      </c>
      <c r="AA44" s="96">
        <v>19281.3</v>
      </c>
      <c r="AB44" s="97">
        <v>-561.299999999999</v>
      </c>
      <c r="AC44" s="87">
        <v>24</v>
      </c>
      <c r="AD44" s="87">
        <v>69</v>
      </c>
      <c r="AE44" s="88">
        <v>-654.299999999999</v>
      </c>
    </row>
    <row r="45" s="1" customFormat="1" ht="16" customHeight="1" spans="1:31">
      <c r="A45" s="26">
        <v>12</v>
      </c>
      <c r="B45" s="26" t="s">
        <v>119</v>
      </c>
      <c r="C45" s="26">
        <v>349</v>
      </c>
      <c r="D45" s="16">
        <v>238</v>
      </c>
      <c r="E45" s="27" t="s">
        <v>120</v>
      </c>
      <c r="F45" s="28" t="s">
        <v>121</v>
      </c>
      <c r="G45" s="26">
        <v>3500</v>
      </c>
      <c r="H45" s="29">
        <v>1815</v>
      </c>
      <c r="I45" s="55">
        <v>1815</v>
      </c>
      <c r="J45" s="45">
        <v>1816</v>
      </c>
      <c r="K45" s="55">
        <v>1816</v>
      </c>
      <c r="L45" s="45">
        <v>2049</v>
      </c>
      <c r="M45" s="55"/>
      <c r="N45" s="45">
        <v>2288</v>
      </c>
      <c r="O45" s="56">
        <v>3000</v>
      </c>
      <c r="P45" s="45">
        <v>1983</v>
      </c>
      <c r="Q45" s="76">
        <v>3000</v>
      </c>
      <c r="R45" s="77">
        <v>567</v>
      </c>
      <c r="S45" s="57"/>
      <c r="T45" s="78">
        <v>1847.3</v>
      </c>
      <c r="U45" s="57"/>
      <c r="V45" s="78">
        <v>1041</v>
      </c>
      <c r="W45" s="79"/>
      <c r="X45" s="26"/>
      <c r="Y45" s="94"/>
      <c r="Z45" s="95">
        <v>13131</v>
      </c>
      <c r="AA45" s="96">
        <v>13406.3</v>
      </c>
      <c r="AB45" s="97">
        <v>-275.299999999999</v>
      </c>
      <c r="AC45" s="87">
        <v>24</v>
      </c>
      <c r="AD45" s="87">
        <v>69</v>
      </c>
      <c r="AE45" s="88">
        <v>-368.299999999999</v>
      </c>
    </row>
    <row r="46" s="1" customFormat="1" ht="17.1" customHeight="1" spans="1:31">
      <c r="A46" s="26">
        <v>13</v>
      </c>
      <c r="B46" s="26" t="s">
        <v>122</v>
      </c>
      <c r="C46" s="26">
        <v>350</v>
      </c>
      <c r="D46" s="16"/>
      <c r="E46" s="27" t="s">
        <v>123</v>
      </c>
      <c r="F46" s="28" t="s">
        <v>121</v>
      </c>
      <c r="G46" s="26">
        <v>3500</v>
      </c>
      <c r="H46" s="29">
        <v>1815</v>
      </c>
      <c r="I46" s="55">
        <v>1815</v>
      </c>
      <c r="J46" s="45">
        <v>1816</v>
      </c>
      <c r="K46" s="55">
        <v>1816</v>
      </c>
      <c r="L46" s="45">
        <v>0</v>
      </c>
      <c r="M46" s="55"/>
      <c r="N46" s="45">
        <v>2288</v>
      </c>
      <c r="O46" s="56">
        <v>1500</v>
      </c>
      <c r="P46" s="45">
        <v>1727</v>
      </c>
      <c r="Q46" s="76">
        <v>1900</v>
      </c>
      <c r="R46" s="77">
        <v>638</v>
      </c>
      <c r="S46" s="57"/>
      <c r="T46" s="78">
        <v>1528.8</v>
      </c>
      <c r="U46" s="57"/>
      <c r="V46" s="78">
        <v>919</v>
      </c>
      <c r="W46" s="79"/>
      <c r="X46" s="26"/>
      <c r="Y46" s="94"/>
      <c r="Z46" s="95">
        <v>10531</v>
      </c>
      <c r="AA46" s="96">
        <v>10731.8</v>
      </c>
      <c r="AB46" s="97">
        <v>-200.799999999999</v>
      </c>
      <c r="AC46" s="87">
        <v>24</v>
      </c>
      <c r="AD46" s="87">
        <v>69</v>
      </c>
      <c r="AE46" s="88">
        <v>-293.799999999999</v>
      </c>
    </row>
    <row r="47" s="1" customFormat="1" ht="17.1" customHeight="1" spans="1:31">
      <c r="A47" s="26">
        <v>14</v>
      </c>
      <c r="B47" s="26" t="s">
        <v>124</v>
      </c>
      <c r="C47" s="26">
        <v>359</v>
      </c>
      <c r="D47" s="16">
        <v>137</v>
      </c>
      <c r="E47" s="27" t="s">
        <v>125</v>
      </c>
      <c r="F47" s="28" t="s">
        <v>126</v>
      </c>
      <c r="G47" s="26">
        <v>3500</v>
      </c>
      <c r="H47" s="30"/>
      <c r="I47" s="57"/>
      <c r="J47" s="30"/>
      <c r="K47" s="57"/>
      <c r="L47" s="45">
        <v>2049</v>
      </c>
      <c r="M47" s="55"/>
      <c r="N47" s="45">
        <v>2288</v>
      </c>
      <c r="O47" s="56">
        <v>3000</v>
      </c>
      <c r="P47" s="45">
        <v>1983</v>
      </c>
      <c r="Q47" s="76">
        <v>2000</v>
      </c>
      <c r="R47" s="77">
        <v>780</v>
      </c>
      <c r="S47" s="57">
        <v>2000</v>
      </c>
      <c r="T47" s="78">
        <v>1847.3</v>
      </c>
      <c r="U47" s="57"/>
      <c r="V47" s="78">
        <v>1225</v>
      </c>
      <c r="W47" s="78">
        <v>2842</v>
      </c>
      <c r="X47" s="61">
        <v>3000</v>
      </c>
      <c r="Y47" s="94">
        <v>4302</v>
      </c>
      <c r="Z47" s="95">
        <v>13500</v>
      </c>
      <c r="AA47" s="96">
        <v>17316.3</v>
      </c>
      <c r="AB47" s="97">
        <v>-3816.3</v>
      </c>
      <c r="AC47" s="87">
        <v>24</v>
      </c>
      <c r="AD47" s="87">
        <v>69</v>
      </c>
      <c r="AE47" s="88">
        <v>-3909.3</v>
      </c>
    </row>
    <row r="48" s="1" customFormat="1" ht="24" customHeight="1" spans="1:31">
      <c r="A48" s="19" t="s">
        <v>127</v>
      </c>
      <c r="B48" s="19"/>
      <c r="C48" s="19"/>
      <c r="D48" s="19"/>
      <c r="E48" s="19"/>
      <c r="F48" s="20"/>
      <c r="G48" s="21"/>
      <c r="H48" s="21"/>
      <c r="I48" s="21"/>
      <c r="J48" s="21"/>
      <c r="K48" s="21"/>
      <c r="L48" s="21"/>
      <c r="M48" s="49"/>
      <c r="N48" s="50"/>
      <c r="O48" s="50"/>
      <c r="P48" s="51"/>
      <c r="Q48" s="49"/>
      <c r="R48" s="66"/>
      <c r="S48" s="67"/>
      <c r="T48" s="68"/>
      <c r="U48" s="49"/>
      <c r="V48" s="69"/>
      <c r="W48" s="69"/>
      <c r="X48" s="70"/>
      <c r="Y48" s="89"/>
      <c r="Z48" s="90">
        <f t="shared" ref="Z48:AE48" si="1">SUM(Z34:Z47)</f>
        <v>176799</v>
      </c>
      <c r="AA48" s="90">
        <f t="shared" si="1"/>
        <v>210431.2</v>
      </c>
      <c r="AB48" s="90">
        <f t="shared" si="1"/>
        <v>-33632.2</v>
      </c>
      <c r="AC48" s="90">
        <f t="shared" si="1"/>
        <v>336</v>
      </c>
      <c r="AD48" s="90">
        <f t="shared" si="1"/>
        <v>966</v>
      </c>
      <c r="AE48" s="90">
        <f t="shared" si="1"/>
        <v>-34934.2</v>
      </c>
    </row>
    <row r="49" ht="23" customHeight="1" spans="1:4">
      <c r="A49" s="31"/>
      <c r="B49" s="31"/>
      <c r="C49" s="31"/>
      <c r="D49" s="32"/>
    </row>
    <row r="50" customFormat="1" ht="16" customHeight="1" spans="1:12">
      <c r="A50" s="8"/>
      <c r="C50" s="8"/>
      <c r="D50" s="8"/>
      <c r="E50" s="33"/>
      <c r="L50" s="58"/>
    </row>
    <row r="51" s="1" customFormat="1" ht="32" customHeight="1" spans="1:31">
      <c r="A51" s="11" t="s">
        <v>128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="2" customFormat="1" ht="55" customHeight="1" spans="1:31">
      <c r="A52" s="12" t="s">
        <v>4</v>
      </c>
      <c r="B52" s="12" t="s">
        <v>5</v>
      </c>
      <c r="C52" s="12" t="s">
        <v>6</v>
      </c>
      <c r="D52" s="12" t="s">
        <v>7</v>
      </c>
      <c r="E52" s="12" t="s">
        <v>8</v>
      </c>
      <c r="F52" s="12" t="s">
        <v>9</v>
      </c>
      <c r="G52" s="13" t="s">
        <v>10</v>
      </c>
      <c r="H52" s="14" t="s">
        <v>11</v>
      </c>
      <c r="I52" s="41" t="s">
        <v>12</v>
      </c>
      <c r="J52" s="14" t="s">
        <v>13</v>
      </c>
      <c r="K52" s="12" t="s">
        <v>14</v>
      </c>
      <c r="L52" s="14" t="s">
        <v>15</v>
      </c>
      <c r="M52" s="12" t="s">
        <v>16</v>
      </c>
      <c r="N52" s="42" t="s">
        <v>17</v>
      </c>
      <c r="O52" s="12" t="s">
        <v>18</v>
      </c>
      <c r="P52" s="42" t="s">
        <v>19</v>
      </c>
      <c r="Q52" s="41" t="s">
        <v>20</v>
      </c>
      <c r="R52" s="42" t="s">
        <v>21</v>
      </c>
      <c r="S52" s="12" t="s">
        <v>22</v>
      </c>
      <c r="T52" s="42" t="s">
        <v>23</v>
      </c>
      <c r="U52" s="12" t="s">
        <v>24</v>
      </c>
      <c r="V52" s="14" t="s">
        <v>25</v>
      </c>
      <c r="W52" s="14" t="s">
        <v>26</v>
      </c>
      <c r="X52" s="12" t="s">
        <v>27</v>
      </c>
      <c r="Y52" s="14" t="s">
        <v>28</v>
      </c>
      <c r="Z52" s="81" t="s">
        <v>29</v>
      </c>
      <c r="AA52" s="81" t="s">
        <v>30</v>
      </c>
      <c r="AB52" s="12" t="s">
        <v>31</v>
      </c>
      <c r="AC52" s="12" t="s">
        <v>32</v>
      </c>
      <c r="AD52" s="12" t="s">
        <v>33</v>
      </c>
      <c r="AE52" s="82" t="s">
        <v>34</v>
      </c>
    </row>
    <row r="53" s="2" customFormat="1" ht="38" customHeight="1" spans="1:31">
      <c r="A53" s="12"/>
      <c r="B53" s="12"/>
      <c r="C53" s="12"/>
      <c r="D53" s="12"/>
      <c r="E53" s="12"/>
      <c r="F53" s="12"/>
      <c r="G53" s="13"/>
      <c r="H53" s="14"/>
      <c r="I53" s="41"/>
      <c r="J53" s="14"/>
      <c r="K53" s="43"/>
      <c r="L53" s="14"/>
      <c r="M53" s="43"/>
      <c r="N53" s="42"/>
      <c r="O53" s="43"/>
      <c r="P53" s="42"/>
      <c r="Q53" s="41"/>
      <c r="R53" s="42"/>
      <c r="S53" s="43"/>
      <c r="T53" s="42"/>
      <c r="U53" s="43"/>
      <c r="V53" s="14"/>
      <c r="W53" s="14"/>
      <c r="X53" s="43"/>
      <c r="Y53" s="14"/>
      <c r="Z53" s="81"/>
      <c r="AA53" s="81"/>
      <c r="AB53" s="12"/>
      <c r="AC53" s="12"/>
      <c r="AD53" s="12"/>
      <c r="AE53" s="82"/>
    </row>
    <row r="54" s="4" customFormat="1" ht="18.95" customHeight="1" spans="1:31">
      <c r="A54" s="17">
        <v>1</v>
      </c>
      <c r="B54" s="17" t="s">
        <v>129</v>
      </c>
      <c r="C54" s="34">
        <v>4</v>
      </c>
      <c r="D54" s="35"/>
      <c r="E54" s="26" t="s">
        <v>130</v>
      </c>
      <c r="F54" s="17" t="s">
        <v>40</v>
      </c>
      <c r="G54" s="17">
        <v>3500</v>
      </c>
      <c r="H54" s="36">
        <v>280</v>
      </c>
      <c r="I54" s="59"/>
      <c r="J54" s="45">
        <v>1574</v>
      </c>
      <c r="K54" s="46">
        <v>1850</v>
      </c>
      <c r="L54" s="45">
        <v>2049</v>
      </c>
      <c r="M54" s="60"/>
      <c r="N54" s="45">
        <v>2288</v>
      </c>
      <c r="O54" s="61">
        <v>4340</v>
      </c>
      <c r="P54" s="45">
        <v>1983</v>
      </c>
      <c r="Q54" s="48">
        <v>1980</v>
      </c>
      <c r="R54" s="45">
        <v>780</v>
      </c>
      <c r="S54" s="61"/>
      <c r="T54" s="80">
        <v>1847.3</v>
      </c>
      <c r="U54" s="61"/>
      <c r="V54" s="80">
        <v>1041</v>
      </c>
      <c r="W54" s="65"/>
      <c r="X54" s="17"/>
      <c r="Y54" s="94"/>
      <c r="Z54" s="84">
        <v>11670</v>
      </c>
      <c r="AA54" s="85">
        <v>11842.3</v>
      </c>
      <c r="AB54" s="98">
        <v>-172.299999999999</v>
      </c>
      <c r="AC54" s="87">
        <v>24</v>
      </c>
      <c r="AD54" s="87">
        <v>69</v>
      </c>
      <c r="AE54" s="88">
        <v>-265.299999999999</v>
      </c>
    </row>
    <row r="55" s="4" customFormat="1" ht="18.95" customHeight="1" spans="1:31">
      <c r="A55" s="17">
        <v>2</v>
      </c>
      <c r="B55" s="17" t="s">
        <v>131</v>
      </c>
      <c r="C55" s="34">
        <v>11</v>
      </c>
      <c r="D55" s="37"/>
      <c r="E55" s="26" t="s">
        <v>132</v>
      </c>
      <c r="F55" s="17" t="s">
        <v>133</v>
      </c>
      <c r="G55" s="17">
        <v>3500</v>
      </c>
      <c r="H55" s="36">
        <v>1815</v>
      </c>
      <c r="I55" s="59">
        <v>1815</v>
      </c>
      <c r="J55" s="45">
        <v>1816</v>
      </c>
      <c r="K55" s="46">
        <v>1816</v>
      </c>
      <c r="L55" s="45">
        <v>1983</v>
      </c>
      <c r="M55" s="60">
        <v>2000</v>
      </c>
      <c r="N55" s="45">
        <v>1144</v>
      </c>
      <c r="O55" s="61">
        <v>1000</v>
      </c>
      <c r="P55" s="45">
        <v>1600</v>
      </c>
      <c r="Q55" s="48">
        <v>1500</v>
      </c>
      <c r="R55" s="45">
        <v>425</v>
      </c>
      <c r="S55" s="61"/>
      <c r="T55" s="80">
        <v>1847.3</v>
      </c>
      <c r="U55" s="61"/>
      <c r="V55" s="80">
        <v>980</v>
      </c>
      <c r="W55" s="65"/>
      <c r="X55" s="17"/>
      <c r="Y55" s="94"/>
      <c r="Z55" s="84">
        <v>11631</v>
      </c>
      <c r="AA55" s="85">
        <v>11610.3</v>
      </c>
      <c r="AB55" s="98">
        <v>20.7000000000007</v>
      </c>
      <c r="AC55" s="87">
        <v>24</v>
      </c>
      <c r="AD55" s="87">
        <v>69</v>
      </c>
      <c r="AE55" s="88">
        <v>-72.2999999999993</v>
      </c>
    </row>
    <row r="56" s="4" customFormat="1" ht="18" customHeight="1" spans="1:31">
      <c r="A56" s="17">
        <v>3</v>
      </c>
      <c r="B56" s="17" t="s">
        <v>134</v>
      </c>
      <c r="C56" s="34">
        <v>25</v>
      </c>
      <c r="D56" s="38">
        <v>7</v>
      </c>
      <c r="E56" s="26" t="s">
        <v>135</v>
      </c>
      <c r="F56" s="17" t="s">
        <v>136</v>
      </c>
      <c r="G56" s="17">
        <v>3500</v>
      </c>
      <c r="H56" s="36">
        <v>1815</v>
      </c>
      <c r="I56" s="59">
        <v>1800</v>
      </c>
      <c r="J56" s="45">
        <v>1816</v>
      </c>
      <c r="K56" s="46">
        <v>1800</v>
      </c>
      <c r="L56" s="45">
        <v>2049</v>
      </c>
      <c r="M56" s="60">
        <v>1900</v>
      </c>
      <c r="N56" s="45">
        <v>2288</v>
      </c>
      <c r="O56" s="61">
        <v>1900</v>
      </c>
      <c r="P56" s="45">
        <v>1727</v>
      </c>
      <c r="Q56" s="48">
        <v>2300</v>
      </c>
      <c r="R56" s="45">
        <v>780</v>
      </c>
      <c r="S56" s="61"/>
      <c r="T56" s="80">
        <v>1847.3</v>
      </c>
      <c r="U56" s="61"/>
      <c r="V56" s="80">
        <v>1163</v>
      </c>
      <c r="W56" s="65"/>
      <c r="X56" s="17"/>
      <c r="Y56" s="94"/>
      <c r="Z56" s="84">
        <v>13200</v>
      </c>
      <c r="AA56" s="85">
        <v>13485.3</v>
      </c>
      <c r="AB56" s="98">
        <v>-285.299999999999</v>
      </c>
      <c r="AC56" s="87">
        <v>24</v>
      </c>
      <c r="AD56" s="87">
        <v>69</v>
      </c>
      <c r="AE56" s="88">
        <v>-378.299999999999</v>
      </c>
    </row>
    <row r="57" s="4" customFormat="1" ht="18.95" customHeight="1" spans="1:31">
      <c r="A57" s="17">
        <v>4</v>
      </c>
      <c r="B57" s="17" t="s">
        <v>137</v>
      </c>
      <c r="C57" s="34">
        <v>26</v>
      </c>
      <c r="D57" s="37"/>
      <c r="E57" s="26" t="s">
        <v>138</v>
      </c>
      <c r="F57" s="17" t="s">
        <v>133</v>
      </c>
      <c r="G57" s="17">
        <v>3500</v>
      </c>
      <c r="H57" s="36">
        <v>280</v>
      </c>
      <c r="I57" s="59"/>
      <c r="J57" s="45">
        <v>1816</v>
      </c>
      <c r="K57" s="46"/>
      <c r="L57" s="45">
        <v>2049</v>
      </c>
      <c r="M57" s="60">
        <v>3000</v>
      </c>
      <c r="N57" s="45">
        <v>2288</v>
      </c>
      <c r="O57" s="61">
        <v>2500</v>
      </c>
      <c r="P57" s="45">
        <v>1983</v>
      </c>
      <c r="Q57" s="48">
        <v>2900</v>
      </c>
      <c r="R57" s="45">
        <v>0</v>
      </c>
      <c r="S57" s="61"/>
      <c r="T57" s="80">
        <v>1847.3</v>
      </c>
      <c r="U57" s="61"/>
      <c r="V57" s="80">
        <v>1225</v>
      </c>
      <c r="W57" s="80">
        <v>2842</v>
      </c>
      <c r="X57" s="61">
        <v>2968</v>
      </c>
      <c r="Y57" s="94">
        <v>4302</v>
      </c>
      <c r="Z57" s="84">
        <v>14868</v>
      </c>
      <c r="AA57" s="85">
        <v>18632.3</v>
      </c>
      <c r="AB57" s="98">
        <v>-3764.3</v>
      </c>
      <c r="AC57" s="87">
        <v>24</v>
      </c>
      <c r="AD57" s="87">
        <v>69</v>
      </c>
      <c r="AE57" s="88">
        <v>-3857.3</v>
      </c>
    </row>
    <row r="58" s="4" customFormat="1" ht="17" customHeight="1" spans="1:31">
      <c r="A58" s="17">
        <v>5</v>
      </c>
      <c r="B58" s="17" t="s">
        <v>139</v>
      </c>
      <c r="C58" s="34">
        <v>48</v>
      </c>
      <c r="D58" s="35"/>
      <c r="E58" s="26" t="s">
        <v>140</v>
      </c>
      <c r="F58" s="17" t="s">
        <v>141</v>
      </c>
      <c r="G58" s="17">
        <v>3500</v>
      </c>
      <c r="H58" s="36">
        <v>1117</v>
      </c>
      <c r="I58" s="59">
        <v>1117</v>
      </c>
      <c r="J58" s="45">
        <v>1816</v>
      </c>
      <c r="K58" s="46"/>
      <c r="L58" s="45">
        <v>1785</v>
      </c>
      <c r="M58" s="60">
        <v>3601</v>
      </c>
      <c r="N58" s="45">
        <v>2135</v>
      </c>
      <c r="O58" s="61">
        <v>2000</v>
      </c>
      <c r="P58" s="45">
        <v>1983</v>
      </c>
      <c r="Q58" s="48">
        <v>2118</v>
      </c>
      <c r="R58" s="45">
        <v>780</v>
      </c>
      <c r="S58" s="61"/>
      <c r="T58" s="80">
        <v>1847.3</v>
      </c>
      <c r="U58" s="61"/>
      <c r="V58" s="80">
        <v>1041</v>
      </c>
      <c r="W58" s="65"/>
      <c r="X58" s="17"/>
      <c r="Y58" s="94"/>
      <c r="Z58" s="84">
        <v>12336</v>
      </c>
      <c r="AA58" s="85">
        <v>12504.3</v>
      </c>
      <c r="AB58" s="98">
        <v>-168.299999999999</v>
      </c>
      <c r="AC58" s="87">
        <v>24</v>
      </c>
      <c r="AD58" s="87">
        <v>69</v>
      </c>
      <c r="AE58" s="88">
        <v>-261.299999999999</v>
      </c>
    </row>
    <row r="59" s="4" customFormat="1" ht="16" customHeight="1" spans="1:31">
      <c r="A59" s="17">
        <v>6</v>
      </c>
      <c r="B59" s="17" t="s">
        <v>142</v>
      </c>
      <c r="C59" s="34">
        <v>67</v>
      </c>
      <c r="D59" s="39"/>
      <c r="E59" s="26" t="s">
        <v>143</v>
      </c>
      <c r="F59" s="17" t="s">
        <v>133</v>
      </c>
      <c r="G59" s="17">
        <v>3500</v>
      </c>
      <c r="H59" s="36">
        <v>1815</v>
      </c>
      <c r="I59" s="59">
        <v>1815</v>
      </c>
      <c r="J59" s="45">
        <v>1816</v>
      </c>
      <c r="K59" s="46">
        <v>1816</v>
      </c>
      <c r="L59" s="45">
        <v>2049</v>
      </c>
      <c r="M59" s="60">
        <v>2049</v>
      </c>
      <c r="N59" s="45">
        <v>2288</v>
      </c>
      <c r="O59" s="61">
        <v>2000</v>
      </c>
      <c r="P59" s="45">
        <v>1919</v>
      </c>
      <c r="Q59" s="48">
        <v>2290</v>
      </c>
      <c r="R59" s="45">
        <v>780</v>
      </c>
      <c r="S59" s="61"/>
      <c r="T59" s="80">
        <v>1847.3</v>
      </c>
      <c r="U59" s="61"/>
      <c r="V59" s="80">
        <v>1102</v>
      </c>
      <c r="W59" s="65"/>
      <c r="X59" s="17"/>
      <c r="Y59" s="94"/>
      <c r="Z59" s="84">
        <v>13470</v>
      </c>
      <c r="AA59" s="85">
        <v>13616.3</v>
      </c>
      <c r="AB59" s="98">
        <v>-146.299999999999</v>
      </c>
      <c r="AC59" s="87">
        <v>24</v>
      </c>
      <c r="AD59" s="87">
        <v>69</v>
      </c>
      <c r="AE59" s="88">
        <v>-239.299999999999</v>
      </c>
    </row>
    <row r="60" s="4" customFormat="1" ht="18.95" customHeight="1" spans="1:31">
      <c r="A60" s="17">
        <v>7</v>
      </c>
      <c r="B60" s="17" t="s">
        <v>144</v>
      </c>
      <c r="C60" s="34">
        <v>70</v>
      </c>
      <c r="D60" s="39"/>
      <c r="E60" s="26" t="s">
        <v>145</v>
      </c>
      <c r="F60" s="17" t="s">
        <v>136</v>
      </c>
      <c r="G60" s="17">
        <v>3500</v>
      </c>
      <c r="H60" s="36">
        <v>1815</v>
      </c>
      <c r="I60" s="59">
        <v>1815</v>
      </c>
      <c r="J60" s="45">
        <v>1816</v>
      </c>
      <c r="K60" s="46">
        <v>1816</v>
      </c>
      <c r="L60" s="45">
        <v>2049</v>
      </c>
      <c r="M60" s="60">
        <v>2050</v>
      </c>
      <c r="N60" s="45">
        <v>2288</v>
      </c>
      <c r="O60" s="61">
        <v>2500</v>
      </c>
      <c r="P60" s="45">
        <v>1727</v>
      </c>
      <c r="Q60" s="48">
        <v>1520</v>
      </c>
      <c r="R60" s="45">
        <v>638</v>
      </c>
      <c r="S60" s="61"/>
      <c r="T60" s="80">
        <v>1847.3</v>
      </c>
      <c r="U60" s="61"/>
      <c r="V60" s="80">
        <v>1041</v>
      </c>
      <c r="W60" s="65"/>
      <c r="X60" s="17"/>
      <c r="Y60" s="94"/>
      <c r="Z60" s="84">
        <v>13201</v>
      </c>
      <c r="AA60" s="85">
        <v>13221.3</v>
      </c>
      <c r="AB60" s="98">
        <v>-20.2999999999993</v>
      </c>
      <c r="AC60" s="87">
        <v>24</v>
      </c>
      <c r="AD60" s="87">
        <v>69</v>
      </c>
      <c r="AE60" s="88">
        <v>-113.299999999999</v>
      </c>
    </row>
    <row r="61" s="4" customFormat="1" ht="18.95" customHeight="1" spans="1:31">
      <c r="A61" s="17">
        <v>8</v>
      </c>
      <c r="B61" s="17" t="s">
        <v>146</v>
      </c>
      <c r="C61" s="34">
        <v>76</v>
      </c>
      <c r="D61" s="40"/>
      <c r="E61" s="26" t="s">
        <v>147</v>
      </c>
      <c r="F61" s="17" t="s">
        <v>141</v>
      </c>
      <c r="G61" s="17">
        <v>3500</v>
      </c>
      <c r="H61" s="36">
        <v>1536</v>
      </c>
      <c r="I61" s="59">
        <v>1536</v>
      </c>
      <c r="J61" s="45">
        <v>1816</v>
      </c>
      <c r="K61" s="46">
        <v>1816</v>
      </c>
      <c r="L61" s="45">
        <v>2049</v>
      </c>
      <c r="M61" s="60">
        <v>2050</v>
      </c>
      <c r="N61" s="45">
        <v>2288</v>
      </c>
      <c r="O61" s="61">
        <v>2287</v>
      </c>
      <c r="P61" s="45">
        <v>1663</v>
      </c>
      <c r="Q61" s="48">
        <v>1663</v>
      </c>
      <c r="R61" s="45">
        <v>780</v>
      </c>
      <c r="S61" s="61"/>
      <c r="T61" s="80">
        <v>1847.3</v>
      </c>
      <c r="U61" s="61"/>
      <c r="V61" s="80">
        <v>1041</v>
      </c>
      <c r="W61" s="65"/>
      <c r="X61" s="17"/>
      <c r="Y61" s="94"/>
      <c r="Z61" s="84">
        <v>12852</v>
      </c>
      <c r="AA61" s="85">
        <v>13020.3</v>
      </c>
      <c r="AB61" s="98">
        <v>-168.299999999999</v>
      </c>
      <c r="AC61" s="87">
        <v>24</v>
      </c>
      <c r="AD61" s="87">
        <v>69</v>
      </c>
      <c r="AE61" s="88">
        <v>-261.299999999999</v>
      </c>
    </row>
    <row r="62" s="4" customFormat="1" ht="18.95" customHeight="1" spans="1:31">
      <c r="A62" s="17">
        <v>9</v>
      </c>
      <c r="B62" s="17" t="s">
        <v>148</v>
      </c>
      <c r="C62" s="34">
        <v>82</v>
      </c>
      <c r="D62" s="39"/>
      <c r="E62" s="26" t="s">
        <v>149</v>
      </c>
      <c r="F62" s="17" t="s">
        <v>133</v>
      </c>
      <c r="G62" s="17">
        <v>3500</v>
      </c>
      <c r="H62" s="36">
        <v>1536</v>
      </c>
      <c r="I62" s="59">
        <v>1500</v>
      </c>
      <c r="J62" s="45">
        <v>1816</v>
      </c>
      <c r="K62" s="46">
        <v>1850</v>
      </c>
      <c r="L62" s="45">
        <v>2049</v>
      </c>
      <c r="M62" s="60">
        <v>2050</v>
      </c>
      <c r="N62" s="45">
        <v>2288</v>
      </c>
      <c r="O62" s="61">
        <v>2288</v>
      </c>
      <c r="P62" s="45">
        <v>1663</v>
      </c>
      <c r="Q62" s="48">
        <v>1600</v>
      </c>
      <c r="R62" s="45">
        <v>780</v>
      </c>
      <c r="S62" s="61">
        <v>844</v>
      </c>
      <c r="T62" s="80">
        <v>1847.3</v>
      </c>
      <c r="U62" s="61">
        <v>1847</v>
      </c>
      <c r="V62" s="80">
        <v>796</v>
      </c>
      <c r="W62" s="80">
        <v>2842</v>
      </c>
      <c r="X62" s="61">
        <v>4022</v>
      </c>
      <c r="Y62" s="94">
        <v>4450</v>
      </c>
      <c r="Z62" s="84">
        <v>19501</v>
      </c>
      <c r="AA62" s="85">
        <v>20067.3</v>
      </c>
      <c r="AB62" s="98">
        <v>-566.299999999999</v>
      </c>
      <c r="AC62" s="87">
        <v>24</v>
      </c>
      <c r="AD62" s="87">
        <v>69</v>
      </c>
      <c r="AE62" s="88">
        <v>-659.299999999999</v>
      </c>
    </row>
    <row r="63" s="4" customFormat="1" ht="18.95" customHeight="1" spans="1:31">
      <c r="A63" s="17">
        <v>10</v>
      </c>
      <c r="B63" s="17" t="s">
        <v>150</v>
      </c>
      <c r="C63" s="34">
        <v>106</v>
      </c>
      <c r="D63" s="39"/>
      <c r="E63" s="26" t="s">
        <v>151</v>
      </c>
      <c r="F63" s="17" t="s">
        <v>152</v>
      </c>
      <c r="G63" s="17">
        <v>3500</v>
      </c>
      <c r="H63" s="36"/>
      <c r="I63" s="59"/>
      <c r="J63" s="45">
        <v>1452</v>
      </c>
      <c r="K63" s="46"/>
      <c r="L63" s="45">
        <v>2049</v>
      </c>
      <c r="M63" s="60">
        <v>2501</v>
      </c>
      <c r="N63" s="45">
        <v>2288</v>
      </c>
      <c r="O63" s="61">
        <v>3288</v>
      </c>
      <c r="P63" s="45">
        <v>1983</v>
      </c>
      <c r="Q63" s="48">
        <v>1983</v>
      </c>
      <c r="R63" s="45">
        <v>780</v>
      </c>
      <c r="S63" s="61"/>
      <c r="T63" s="80">
        <v>1847.3</v>
      </c>
      <c r="U63" s="61"/>
      <c r="V63" s="80">
        <v>1102</v>
      </c>
      <c r="W63" s="65"/>
      <c r="X63" s="17"/>
      <c r="Y63" s="94"/>
      <c r="Z63" s="84">
        <v>11272</v>
      </c>
      <c r="AA63" s="85">
        <v>11501.3</v>
      </c>
      <c r="AB63" s="98">
        <v>-229.299999999999</v>
      </c>
      <c r="AC63" s="87">
        <v>24</v>
      </c>
      <c r="AD63" s="87">
        <v>69</v>
      </c>
      <c r="AE63" s="88">
        <v>-322.299999999999</v>
      </c>
    </row>
    <row r="64" s="4" customFormat="1" ht="18.95" customHeight="1" spans="1:31">
      <c r="A64" s="17">
        <v>11</v>
      </c>
      <c r="B64" s="17" t="s">
        <v>153</v>
      </c>
      <c r="C64" s="34">
        <v>111</v>
      </c>
      <c r="D64" s="39"/>
      <c r="E64" s="26" t="s">
        <v>154</v>
      </c>
      <c r="F64" s="17" t="s">
        <v>141</v>
      </c>
      <c r="G64" s="17">
        <v>3500</v>
      </c>
      <c r="H64" s="36">
        <v>1815</v>
      </c>
      <c r="I64" s="59"/>
      <c r="J64" s="45">
        <v>1816</v>
      </c>
      <c r="K64" s="46">
        <v>1800</v>
      </c>
      <c r="L64" s="45">
        <v>2049</v>
      </c>
      <c r="M64" s="60"/>
      <c r="N64" s="45">
        <v>2288</v>
      </c>
      <c r="O64" s="61">
        <v>3000</v>
      </c>
      <c r="P64" s="45">
        <v>1983</v>
      </c>
      <c r="Q64" s="48">
        <v>4000</v>
      </c>
      <c r="R64" s="45">
        <v>780</v>
      </c>
      <c r="S64" s="61"/>
      <c r="T64" s="80">
        <v>1847.3</v>
      </c>
      <c r="U64" s="61"/>
      <c r="V64" s="80">
        <v>980</v>
      </c>
      <c r="W64" s="65"/>
      <c r="X64" s="17"/>
      <c r="Y64" s="94"/>
      <c r="Z64" s="84">
        <v>12300</v>
      </c>
      <c r="AA64" s="85">
        <v>13558.3</v>
      </c>
      <c r="AB64" s="98">
        <v>-1258.3</v>
      </c>
      <c r="AC64" s="87">
        <v>24</v>
      </c>
      <c r="AD64" s="87">
        <v>69</v>
      </c>
      <c r="AE64" s="88">
        <v>-1351.3</v>
      </c>
    </row>
    <row r="65" s="4" customFormat="1" ht="18.95" customHeight="1" spans="1:31">
      <c r="A65" s="17">
        <v>12</v>
      </c>
      <c r="B65" s="17" t="s">
        <v>155</v>
      </c>
      <c r="C65" s="34">
        <v>112</v>
      </c>
      <c r="D65" s="40"/>
      <c r="E65" s="26" t="s">
        <v>156</v>
      </c>
      <c r="F65" s="17" t="s">
        <v>133</v>
      </c>
      <c r="G65" s="17">
        <v>3500</v>
      </c>
      <c r="H65" s="36">
        <v>1257</v>
      </c>
      <c r="I65" s="59"/>
      <c r="J65" s="45">
        <v>1816</v>
      </c>
      <c r="K65" s="46"/>
      <c r="L65" s="45">
        <v>2049</v>
      </c>
      <c r="M65" s="60">
        <v>2500</v>
      </c>
      <c r="N65" s="45">
        <v>2288</v>
      </c>
      <c r="O65" s="61">
        <v>4000</v>
      </c>
      <c r="P65" s="45">
        <v>1600</v>
      </c>
      <c r="Q65" s="48">
        <v>2200</v>
      </c>
      <c r="R65" s="45">
        <v>425</v>
      </c>
      <c r="S65" s="61"/>
      <c r="T65" s="80">
        <v>1656.2</v>
      </c>
      <c r="U65" s="61"/>
      <c r="V65" s="80">
        <v>735</v>
      </c>
      <c r="W65" s="80">
        <v>2842</v>
      </c>
      <c r="X65" s="61">
        <v>2000</v>
      </c>
      <c r="Y65" s="94">
        <v>4302</v>
      </c>
      <c r="Z65" s="84">
        <v>14200</v>
      </c>
      <c r="AA65" s="85">
        <v>18970.2</v>
      </c>
      <c r="AB65" s="98">
        <v>-4770.2</v>
      </c>
      <c r="AC65" s="87">
        <v>24</v>
      </c>
      <c r="AD65" s="87">
        <v>69</v>
      </c>
      <c r="AE65" s="88">
        <v>-4863.2</v>
      </c>
    </row>
    <row r="66" s="4" customFormat="1" ht="18.95" customHeight="1" spans="1:31">
      <c r="A66" s="17">
        <v>13</v>
      </c>
      <c r="B66" s="17" t="s">
        <v>157</v>
      </c>
      <c r="C66" s="34">
        <v>115</v>
      </c>
      <c r="D66" s="39"/>
      <c r="E66" s="26" t="s">
        <v>158</v>
      </c>
      <c r="F66" s="17" t="s">
        <v>141</v>
      </c>
      <c r="G66" s="17">
        <v>3500</v>
      </c>
      <c r="H66" s="36">
        <v>1466</v>
      </c>
      <c r="I66" s="59"/>
      <c r="J66" s="45">
        <v>1816</v>
      </c>
      <c r="K66" s="46">
        <v>4500</v>
      </c>
      <c r="L66" s="45">
        <v>2049</v>
      </c>
      <c r="M66" s="60">
        <v>2500</v>
      </c>
      <c r="N66" s="45">
        <v>2288</v>
      </c>
      <c r="O66" s="61">
        <v>1288</v>
      </c>
      <c r="P66" s="45">
        <v>1663</v>
      </c>
      <c r="Q66" s="48">
        <v>600</v>
      </c>
      <c r="R66" s="45">
        <v>780</v>
      </c>
      <c r="S66" s="61">
        <v>1000</v>
      </c>
      <c r="T66" s="80">
        <v>1528.8</v>
      </c>
      <c r="U66" s="61">
        <v>1200</v>
      </c>
      <c r="V66" s="80">
        <v>1163</v>
      </c>
      <c r="W66" s="80">
        <v>2842</v>
      </c>
      <c r="X66" s="61">
        <v>4000</v>
      </c>
      <c r="Y66" s="94">
        <v>3264</v>
      </c>
      <c r="Z66" s="84">
        <v>18588</v>
      </c>
      <c r="AA66" s="85">
        <v>18859.8</v>
      </c>
      <c r="AB66" s="98">
        <v>-271.799999999999</v>
      </c>
      <c r="AC66" s="87">
        <v>24</v>
      </c>
      <c r="AD66" s="87">
        <v>69</v>
      </c>
      <c r="AE66" s="88">
        <v>-364.799999999999</v>
      </c>
    </row>
    <row r="67" s="4" customFormat="1" ht="18.75" customHeight="1" spans="1:31">
      <c r="A67" s="17">
        <v>14</v>
      </c>
      <c r="B67" s="17" t="s">
        <v>159</v>
      </c>
      <c r="C67" s="34">
        <v>119</v>
      </c>
      <c r="D67" s="39"/>
      <c r="E67" s="26" t="s">
        <v>160</v>
      </c>
      <c r="F67" s="17" t="s">
        <v>161</v>
      </c>
      <c r="G67" s="17">
        <v>3500</v>
      </c>
      <c r="H67" s="36">
        <v>1815</v>
      </c>
      <c r="I67" s="59"/>
      <c r="J67" s="45">
        <v>1816</v>
      </c>
      <c r="K67" s="46">
        <v>3415</v>
      </c>
      <c r="L67" s="45">
        <v>2049</v>
      </c>
      <c r="M67" s="60">
        <v>2300</v>
      </c>
      <c r="N67" s="45">
        <v>2288</v>
      </c>
      <c r="O67" s="61">
        <v>2300</v>
      </c>
      <c r="P67" s="45">
        <v>1983</v>
      </c>
      <c r="Q67" s="48">
        <v>2000</v>
      </c>
      <c r="R67" s="45">
        <v>780</v>
      </c>
      <c r="S67" s="61">
        <v>800</v>
      </c>
      <c r="T67" s="80">
        <v>1847.3</v>
      </c>
      <c r="U67" s="61"/>
      <c r="V67" s="80">
        <v>1163</v>
      </c>
      <c r="W67" s="80">
        <v>2842</v>
      </c>
      <c r="X67" s="61">
        <v>3000</v>
      </c>
      <c r="Y67" s="94">
        <v>4450</v>
      </c>
      <c r="Z67" s="84">
        <v>17315</v>
      </c>
      <c r="AA67" s="85">
        <v>21033.3</v>
      </c>
      <c r="AB67" s="98">
        <v>-3718.3</v>
      </c>
      <c r="AC67" s="87">
        <v>24</v>
      </c>
      <c r="AD67" s="87">
        <v>69</v>
      </c>
      <c r="AE67" s="88">
        <v>-3811.3</v>
      </c>
    </row>
    <row r="68" s="4" customFormat="1" ht="18.95" customHeight="1" spans="1:31">
      <c r="A68" s="17">
        <v>15</v>
      </c>
      <c r="B68" s="17" t="s">
        <v>162</v>
      </c>
      <c r="C68" s="34">
        <v>126</v>
      </c>
      <c r="D68" s="39"/>
      <c r="E68" s="26" t="s">
        <v>163</v>
      </c>
      <c r="F68" s="17" t="s">
        <v>89</v>
      </c>
      <c r="G68" s="17">
        <v>3500</v>
      </c>
      <c r="H68" s="36">
        <v>768</v>
      </c>
      <c r="I68" s="59"/>
      <c r="J68" s="45">
        <v>1513</v>
      </c>
      <c r="K68" s="46"/>
      <c r="L68" s="45">
        <v>1719</v>
      </c>
      <c r="M68" s="60">
        <v>3800</v>
      </c>
      <c r="N68" s="45">
        <v>2288</v>
      </c>
      <c r="O68" s="61"/>
      <c r="P68" s="45">
        <v>1600</v>
      </c>
      <c r="Q68" s="48"/>
      <c r="R68" s="45">
        <v>0</v>
      </c>
      <c r="S68" s="61"/>
      <c r="T68" s="80">
        <v>127.4</v>
      </c>
      <c r="U68" s="61"/>
      <c r="V68" s="80">
        <v>0</v>
      </c>
      <c r="W68" s="65"/>
      <c r="X68" s="17"/>
      <c r="Y68" s="94"/>
      <c r="Z68" s="84">
        <v>7300</v>
      </c>
      <c r="AA68" s="85">
        <v>8015.4</v>
      </c>
      <c r="AB68" s="98">
        <v>-715.4</v>
      </c>
      <c r="AC68" s="87">
        <v>24</v>
      </c>
      <c r="AD68" s="87">
        <v>69</v>
      </c>
      <c r="AE68" s="88">
        <v>-808.4</v>
      </c>
    </row>
    <row r="69" s="4" customFormat="1" ht="18.95" customHeight="1" spans="1:31">
      <c r="A69" s="17">
        <v>16</v>
      </c>
      <c r="B69" s="17" t="s">
        <v>164</v>
      </c>
      <c r="C69" s="34">
        <v>130</v>
      </c>
      <c r="D69" s="39"/>
      <c r="E69" s="26" t="s">
        <v>165</v>
      </c>
      <c r="F69" s="17" t="s">
        <v>161</v>
      </c>
      <c r="G69" s="17">
        <v>3500</v>
      </c>
      <c r="H69" s="36">
        <v>1815</v>
      </c>
      <c r="I69" s="59">
        <v>1815</v>
      </c>
      <c r="J69" s="45">
        <v>1816</v>
      </c>
      <c r="K69" s="46">
        <v>1000</v>
      </c>
      <c r="L69" s="45">
        <v>2049</v>
      </c>
      <c r="M69" s="60"/>
      <c r="N69" s="45">
        <v>2288</v>
      </c>
      <c r="O69" s="61">
        <v>3500</v>
      </c>
      <c r="P69" s="45">
        <v>1983</v>
      </c>
      <c r="Q69" s="48"/>
      <c r="R69" s="45">
        <v>0</v>
      </c>
      <c r="S69" s="61">
        <v>1700</v>
      </c>
      <c r="T69" s="80">
        <v>637</v>
      </c>
      <c r="U69" s="61"/>
      <c r="V69" s="80">
        <v>1163</v>
      </c>
      <c r="W69" s="65"/>
      <c r="X69" s="17"/>
      <c r="Y69" s="94"/>
      <c r="Z69" s="84">
        <v>11515</v>
      </c>
      <c r="AA69" s="85">
        <v>11751</v>
      </c>
      <c r="AB69" s="98">
        <v>-236</v>
      </c>
      <c r="AC69" s="87">
        <v>24</v>
      </c>
      <c r="AD69" s="87">
        <v>69</v>
      </c>
      <c r="AE69" s="88">
        <v>-329</v>
      </c>
    </row>
    <row r="70" s="4" customFormat="1" ht="18.95" customHeight="1" spans="1:31">
      <c r="A70" s="17">
        <v>17</v>
      </c>
      <c r="B70" s="17" t="s">
        <v>166</v>
      </c>
      <c r="C70" s="34">
        <v>136</v>
      </c>
      <c r="D70" s="40"/>
      <c r="E70" s="26" t="s">
        <v>167</v>
      </c>
      <c r="F70" s="17" t="s">
        <v>141</v>
      </c>
      <c r="G70" s="17">
        <v>3500</v>
      </c>
      <c r="H70" s="36">
        <v>1117</v>
      </c>
      <c r="I70" s="59">
        <v>1120</v>
      </c>
      <c r="J70" s="45">
        <v>1816</v>
      </c>
      <c r="K70" s="46"/>
      <c r="L70" s="45">
        <v>1719</v>
      </c>
      <c r="M70" s="60">
        <v>3532</v>
      </c>
      <c r="N70" s="45">
        <v>2059</v>
      </c>
      <c r="O70" s="61">
        <v>2060</v>
      </c>
      <c r="P70" s="45">
        <v>1663</v>
      </c>
      <c r="Q70" s="123">
        <v>1700</v>
      </c>
      <c r="R70" s="45">
        <v>780</v>
      </c>
      <c r="S70" s="61"/>
      <c r="T70" s="80">
        <v>1847.3</v>
      </c>
      <c r="U70" s="61"/>
      <c r="V70" s="80">
        <v>1041</v>
      </c>
      <c r="W70" s="65"/>
      <c r="X70" s="17"/>
      <c r="Y70" s="94"/>
      <c r="Z70" s="84">
        <v>11912</v>
      </c>
      <c r="AA70" s="85">
        <v>12042.3</v>
      </c>
      <c r="AB70" s="98">
        <v>-130.299999999999</v>
      </c>
      <c r="AC70" s="87">
        <v>24</v>
      </c>
      <c r="AD70" s="87">
        <v>69</v>
      </c>
      <c r="AE70" s="88">
        <v>-223.299999999999</v>
      </c>
    </row>
    <row r="71" s="4" customFormat="1" ht="18.95" customHeight="1" spans="1:31">
      <c r="A71" s="17">
        <v>18</v>
      </c>
      <c r="B71" s="17" t="s">
        <v>168</v>
      </c>
      <c r="C71" s="34">
        <v>148</v>
      </c>
      <c r="D71" s="40"/>
      <c r="E71" s="26" t="s">
        <v>169</v>
      </c>
      <c r="F71" s="17" t="s">
        <v>141</v>
      </c>
      <c r="G71" s="17">
        <v>3500</v>
      </c>
      <c r="H71" s="36">
        <v>1815</v>
      </c>
      <c r="I71" s="59"/>
      <c r="J71" s="45">
        <v>1816</v>
      </c>
      <c r="K71" s="46">
        <v>2500</v>
      </c>
      <c r="L71" s="45">
        <v>2049</v>
      </c>
      <c r="M71" s="60">
        <v>3000</v>
      </c>
      <c r="N71" s="45">
        <v>2288</v>
      </c>
      <c r="O71" s="61"/>
      <c r="P71" s="45">
        <v>1983</v>
      </c>
      <c r="Q71" s="123">
        <v>3500</v>
      </c>
      <c r="R71" s="45">
        <v>425</v>
      </c>
      <c r="S71" s="61"/>
      <c r="T71" s="80">
        <v>1592.5</v>
      </c>
      <c r="U71" s="61"/>
      <c r="V71" s="80">
        <v>1041</v>
      </c>
      <c r="W71" s="65"/>
      <c r="X71" s="17"/>
      <c r="Y71" s="94"/>
      <c r="Z71" s="84">
        <v>12500</v>
      </c>
      <c r="AA71" s="85">
        <v>13009.5</v>
      </c>
      <c r="AB71" s="98">
        <v>-509.5</v>
      </c>
      <c r="AC71" s="87">
        <v>24</v>
      </c>
      <c r="AD71" s="87">
        <v>69</v>
      </c>
      <c r="AE71" s="88">
        <v>-602.5</v>
      </c>
    </row>
    <row r="72" s="4" customFormat="1" ht="18.95" customHeight="1" spans="1:31">
      <c r="A72" s="17">
        <v>19</v>
      </c>
      <c r="B72" s="17" t="s">
        <v>170</v>
      </c>
      <c r="C72" s="34">
        <v>149</v>
      </c>
      <c r="D72" s="99">
        <v>206</v>
      </c>
      <c r="E72" s="26" t="s">
        <v>171</v>
      </c>
      <c r="F72" s="17" t="s">
        <v>141</v>
      </c>
      <c r="G72" s="17">
        <v>3500</v>
      </c>
      <c r="H72" s="36">
        <v>489</v>
      </c>
      <c r="I72" s="59"/>
      <c r="J72" s="45">
        <v>1816</v>
      </c>
      <c r="K72" s="46">
        <v>2305</v>
      </c>
      <c r="L72" s="45">
        <v>2049</v>
      </c>
      <c r="M72" s="60">
        <v>2000</v>
      </c>
      <c r="N72" s="45">
        <v>2288</v>
      </c>
      <c r="O72" s="61">
        <v>2000</v>
      </c>
      <c r="P72" s="45">
        <v>1663</v>
      </c>
      <c r="Q72" s="123">
        <v>2000</v>
      </c>
      <c r="R72" s="45">
        <v>709</v>
      </c>
      <c r="S72" s="61"/>
      <c r="T72" s="80">
        <v>1847.3</v>
      </c>
      <c r="U72" s="61"/>
      <c r="V72" s="80">
        <v>980</v>
      </c>
      <c r="W72" s="65"/>
      <c r="X72" s="17"/>
      <c r="Y72" s="94"/>
      <c r="Z72" s="84">
        <v>11805</v>
      </c>
      <c r="AA72" s="85">
        <v>11841.3</v>
      </c>
      <c r="AB72" s="98">
        <v>-36.2999999999993</v>
      </c>
      <c r="AC72" s="87">
        <v>24</v>
      </c>
      <c r="AD72" s="87">
        <v>69</v>
      </c>
      <c r="AE72" s="88">
        <v>-129.299999999999</v>
      </c>
    </row>
    <row r="73" s="1" customFormat="1" ht="18.95" customHeight="1" spans="1:31">
      <c r="A73" s="17">
        <v>20</v>
      </c>
      <c r="B73" s="15" t="s">
        <v>172</v>
      </c>
      <c r="C73" s="100">
        <v>150</v>
      </c>
      <c r="D73" s="39"/>
      <c r="E73" s="16" t="s">
        <v>173</v>
      </c>
      <c r="F73" s="101" t="s">
        <v>174</v>
      </c>
      <c r="G73" s="17">
        <v>3500</v>
      </c>
      <c r="H73" s="36">
        <v>1815</v>
      </c>
      <c r="I73" s="59">
        <v>1815</v>
      </c>
      <c r="J73" s="45">
        <v>1816</v>
      </c>
      <c r="K73" s="46">
        <v>1816</v>
      </c>
      <c r="L73" s="45">
        <v>2049</v>
      </c>
      <c r="M73" s="55"/>
      <c r="N73" s="111">
        <v>1601</v>
      </c>
      <c r="O73" s="61"/>
      <c r="P73" s="111">
        <v>1600</v>
      </c>
      <c r="Q73" s="124"/>
      <c r="R73" s="111">
        <v>0</v>
      </c>
      <c r="S73" s="61"/>
      <c r="T73" s="80">
        <v>0</v>
      </c>
      <c r="U73" s="61"/>
      <c r="V73" s="80">
        <v>0</v>
      </c>
      <c r="W73" s="79"/>
      <c r="X73" s="26"/>
      <c r="Y73" s="94"/>
      <c r="Z73" s="84">
        <v>7131</v>
      </c>
      <c r="AA73" s="85">
        <v>8881</v>
      </c>
      <c r="AB73" s="98">
        <v>-1750</v>
      </c>
      <c r="AC73" s="87">
        <v>24</v>
      </c>
      <c r="AD73" s="87">
        <v>69</v>
      </c>
      <c r="AE73" s="88">
        <v>-1843</v>
      </c>
    </row>
    <row r="74" s="4" customFormat="1" ht="18.95" customHeight="1" spans="1:31">
      <c r="A74" s="17">
        <v>21</v>
      </c>
      <c r="B74" s="17" t="s">
        <v>175</v>
      </c>
      <c r="C74" s="34">
        <v>178</v>
      </c>
      <c r="D74" s="39"/>
      <c r="E74" s="26" t="s">
        <v>176</v>
      </c>
      <c r="F74" s="17" t="s">
        <v>177</v>
      </c>
      <c r="G74" s="17">
        <v>3500</v>
      </c>
      <c r="H74" s="36">
        <v>1815</v>
      </c>
      <c r="I74" s="59">
        <v>1820</v>
      </c>
      <c r="J74" s="45">
        <v>1816</v>
      </c>
      <c r="K74" s="46">
        <v>1811</v>
      </c>
      <c r="L74" s="45">
        <v>2049</v>
      </c>
      <c r="M74" s="60"/>
      <c r="N74" s="45">
        <v>2288</v>
      </c>
      <c r="O74" s="61">
        <v>2300</v>
      </c>
      <c r="P74" s="45">
        <v>1983</v>
      </c>
      <c r="Q74" s="123"/>
      <c r="R74" s="45">
        <v>0</v>
      </c>
      <c r="S74" s="61"/>
      <c r="T74" s="80">
        <v>1210.3</v>
      </c>
      <c r="U74" s="61">
        <v>1800</v>
      </c>
      <c r="V74" s="80">
        <v>1163</v>
      </c>
      <c r="W74" s="65"/>
      <c r="X74" s="17"/>
      <c r="Y74" s="94"/>
      <c r="Z74" s="84">
        <v>11231</v>
      </c>
      <c r="AA74" s="85">
        <v>12324.3</v>
      </c>
      <c r="AB74" s="98">
        <v>-1093.3</v>
      </c>
      <c r="AC74" s="87">
        <v>24</v>
      </c>
      <c r="AD74" s="87">
        <v>69</v>
      </c>
      <c r="AE74" s="88">
        <v>-1186.3</v>
      </c>
    </row>
    <row r="75" s="4" customFormat="1" ht="18.95" customHeight="1" spans="1:31">
      <c r="A75" s="17">
        <v>22</v>
      </c>
      <c r="B75" s="17" t="s">
        <v>178</v>
      </c>
      <c r="C75" s="34">
        <v>179</v>
      </c>
      <c r="D75" s="39"/>
      <c r="E75" s="26" t="s">
        <v>179</v>
      </c>
      <c r="F75" s="17" t="s">
        <v>104</v>
      </c>
      <c r="G75" s="17">
        <v>3500</v>
      </c>
      <c r="H75" s="36">
        <v>1815</v>
      </c>
      <c r="I75" s="59">
        <v>1800</v>
      </c>
      <c r="J75" s="45">
        <v>1816</v>
      </c>
      <c r="K75" s="46">
        <v>1830</v>
      </c>
      <c r="L75" s="45">
        <v>2049</v>
      </c>
      <c r="M75" s="60">
        <v>2000</v>
      </c>
      <c r="N75" s="45">
        <v>2288</v>
      </c>
      <c r="O75" s="61">
        <v>2000</v>
      </c>
      <c r="P75" s="45">
        <v>1983</v>
      </c>
      <c r="Q75" s="123">
        <v>2000</v>
      </c>
      <c r="R75" s="45">
        <v>638</v>
      </c>
      <c r="S75" s="61"/>
      <c r="T75" s="80">
        <v>1847.3</v>
      </c>
      <c r="U75" s="61"/>
      <c r="V75" s="80">
        <v>1041</v>
      </c>
      <c r="W75" s="65"/>
      <c r="X75" s="17"/>
      <c r="Y75" s="94"/>
      <c r="Z75" s="84">
        <v>13130</v>
      </c>
      <c r="AA75" s="85">
        <v>13477.3</v>
      </c>
      <c r="AB75" s="98">
        <v>-347.299999999999</v>
      </c>
      <c r="AC75" s="87">
        <v>24</v>
      </c>
      <c r="AD75" s="87">
        <v>69</v>
      </c>
      <c r="AE75" s="88">
        <v>-440.299999999999</v>
      </c>
    </row>
    <row r="76" s="4" customFormat="1" ht="18.95" customHeight="1" spans="1:31">
      <c r="A76" s="17">
        <v>23</v>
      </c>
      <c r="B76" s="17" t="s">
        <v>180</v>
      </c>
      <c r="C76" s="34">
        <v>181</v>
      </c>
      <c r="D76" s="99">
        <v>214</v>
      </c>
      <c r="E76" s="26" t="s">
        <v>181</v>
      </c>
      <c r="F76" s="17" t="s">
        <v>141</v>
      </c>
      <c r="G76" s="17">
        <v>3500</v>
      </c>
      <c r="H76" s="36">
        <v>1815</v>
      </c>
      <c r="I76" s="59">
        <v>1800</v>
      </c>
      <c r="J76" s="45">
        <v>1816</v>
      </c>
      <c r="K76" s="46">
        <v>1800</v>
      </c>
      <c r="L76" s="45">
        <v>2049</v>
      </c>
      <c r="M76" s="60"/>
      <c r="N76" s="45">
        <v>1678</v>
      </c>
      <c r="O76" s="61">
        <v>3500</v>
      </c>
      <c r="P76" s="45">
        <v>1983</v>
      </c>
      <c r="Q76" s="123">
        <v>2000</v>
      </c>
      <c r="R76" s="45">
        <v>780</v>
      </c>
      <c r="S76" s="61"/>
      <c r="T76" s="80">
        <v>1847.3</v>
      </c>
      <c r="U76" s="61"/>
      <c r="V76" s="80">
        <v>1041</v>
      </c>
      <c r="W76" s="65"/>
      <c r="X76" s="17"/>
      <c r="Y76" s="94"/>
      <c r="Z76" s="84">
        <v>12600</v>
      </c>
      <c r="AA76" s="85">
        <v>13009.3</v>
      </c>
      <c r="AB76" s="98">
        <v>-409.299999999999</v>
      </c>
      <c r="AC76" s="87">
        <v>24</v>
      </c>
      <c r="AD76" s="87">
        <v>69</v>
      </c>
      <c r="AE76" s="88">
        <v>-502.299999999999</v>
      </c>
    </row>
    <row r="77" s="4" customFormat="1" ht="18.95" customHeight="1" spans="1:31">
      <c r="A77" s="17">
        <v>24</v>
      </c>
      <c r="B77" s="17" t="s">
        <v>182</v>
      </c>
      <c r="C77" s="34">
        <v>187</v>
      </c>
      <c r="D77" s="39"/>
      <c r="E77" s="26" t="s">
        <v>183</v>
      </c>
      <c r="F77" s="17" t="s">
        <v>177</v>
      </c>
      <c r="G77" s="17">
        <v>3500</v>
      </c>
      <c r="H77" s="36">
        <v>1815</v>
      </c>
      <c r="I77" s="59">
        <v>1800</v>
      </c>
      <c r="J77" s="45">
        <v>1816</v>
      </c>
      <c r="K77" s="46"/>
      <c r="L77" s="45">
        <v>1785</v>
      </c>
      <c r="M77" s="60"/>
      <c r="N77" s="45">
        <v>2135</v>
      </c>
      <c r="O77" s="61">
        <v>4500</v>
      </c>
      <c r="P77" s="45">
        <v>1663</v>
      </c>
      <c r="Q77" s="123">
        <v>2000</v>
      </c>
      <c r="R77" s="45">
        <v>496</v>
      </c>
      <c r="S77" s="61"/>
      <c r="T77" s="80">
        <v>1847.3</v>
      </c>
      <c r="U77" s="61"/>
      <c r="V77" s="80">
        <v>980</v>
      </c>
      <c r="W77" s="65"/>
      <c r="X77" s="17"/>
      <c r="Y77" s="94"/>
      <c r="Z77" s="84">
        <v>11800</v>
      </c>
      <c r="AA77" s="85">
        <v>12537.3</v>
      </c>
      <c r="AB77" s="98">
        <v>-737.299999999999</v>
      </c>
      <c r="AC77" s="87">
        <v>24</v>
      </c>
      <c r="AD77" s="87">
        <v>69</v>
      </c>
      <c r="AE77" s="88">
        <v>-830.299999999999</v>
      </c>
    </row>
    <row r="78" s="4" customFormat="1" ht="18.95" customHeight="1" spans="1:31">
      <c r="A78" s="17">
        <v>25</v>
      </c>
      <c r="B78" s="17" t="s">
        <v>184</v>
      </c>
      <c r="C78" s="34">
        <v>193</v>
      </c>
      <c r="D78" s="15">
        <v>301</v>
      </c>
      <c r="E78" s="26" t="s">
        <v>185</v>
      </c>
      <c r="F78" s="17" t="s">
        <v>186</v>
      </c>
      <c r="G78" s="17">
        <v>3500</v>
      </c>
      <c r="H78" s="36"/>
      <c r="I78" s="59"/>
      <c r="J78" s="45">
        <v>1392</v>
      </c>
      <c r="K78" s="46">
        <v>1392</v>
      </c>
      <c r="L78" s="45">
        <v>1454</v>
      </c>
      <c r="M78" s="60"/>
      <c r="N78" s="45">
        <v>2288</v>
      </c>
      <c r="O78" s="61">
        <v>3742</v>
      </c>
      <c r="P78" s="45">
        <v>1408</v>
      </c>
      <c r="Q78" s="123">
        <v>1400</v>
      </c>
      <c r="R78" s="45">
        <v>780</v>
      </c>
      <c r="S78" s="61"/>
      <c r="T78" s="80">
        <v>1719.9</v>
      </c>
      <c r="U78" s="61"/>
      <c r="V78" s="80">
        <v>1163</v>
      </c>
      <c r="W78" s="65"/>
      <c r="X78" s="17"/>
      <c r="Y78" s="94"/>
      <c r="Z78" s="84">
        <v>10034</v>
      </c>
      <c r="AA78" s="85">
        <v>10204.9</v>
      </c>
      <c r="AB78" s="98">
        <v>-170.9</v>
      </c>
      <c r="AC78" s="87">
        <v>24</v>
      </c>
      <c r="AD78" s="87">
        <v>69</v>
      </c>
      <c r="AE78" s="88">
        <v>-263.9</v>
      </c>
    </row>
    <row r="79" s="4" customFormat="1" ht="18.95" customHeight="1" spans="1:31">
      <c r="A79" s="17">
        <v>26</v>
      </c>
      <c r="B79" s="17" t="s">
        <v>187</v>
      </c>
      <c r="C79" s="34">
        <v>202</v>
      </c>
      <c r="D79" s="15"/>
      <c r="E79" s="26" t="s">
        <v>188</v>
      </c>
      <c r="F79" s="17" t="s">
        <v>133</v>
      </c>
      <c r="G79" s="17">
        <v>3500</v>
      </c>
      <c r="H79" s="36">
        <v>1815</v>
      </c>
      <c r="I79" s="59">
        <v>1816</v>
      </c>
      <c r="J79" s="45">
        <v>1816</v>
      </c>
      <c r="K79" s="46">
        <v>2000</v>
      </c>
      <c r="L79" s="45">
        <v>2049</v>
      </c>
      <c r="M79" s="60">
        <v>2000</v>
      </c>
      <c r="N79" s="45">
        <v>2288</v>
      </c>
      <c r="O79" s="61">
        <v>2000</v>
      </c>
      <c r="P79" s="45">
        <v>1983</v>
      </c>
      <c r="Q79" s="123">
        <v>2000</v>
      </c>
      <c r="R79" s="45">
        <v>638</v>
      </c>
      <c r="S79" s="61"/>
      <c r="T79" s="80">
        <v>1847.3</v>
      </c>
      <c r="U79" s="61"/>
      <c r="V79" s="80">
        <v>1163</v>
      </c>
      <c r="W79" s="65"/>
      <c r="X79" s="17"/>
      <c r="Y79" s="94"/>
      <c r="Z79" s="84">
        <v>13316</v>
      </c>
      <c r="AA79" s="85">
        <v>13599.3</v>
      </c>
      <c r="AB79" s="98">
        <v>-283.299999999999</v>
      </c>
      <c r="AC79" s="87">
        <v>24</v>
      </c>
      <c r="AD79" s="87">
        <v>69</v>
      </c>
      <c r="AE79" s="88">
        <v>-376.299999999999</v>
      </c>
    </row>
    <row r="80" s="4" customFormat="1" ht="18.95" customHeight="1" spans="1:31">
      <c r="A80" s="17">
        <v>27</v>
      </c>
      <c r="B80" s="17" t="s">
        <v>189</v>
      </c>
      <c r="C80" s="34">
        <v>216</v>
      </c>
      <c r="D80" s="15"/>
      <c r="E80" s="26" t="s">
        <v>190</v>
      </c>
      <c r="F80" s="17" t="s">
        <v>133</v>
      </c>
      <c r="G80" s="17">
        <v>3500</v>
      </c>
      <c r="H80" s="36">
        <v>1815</v>
      </c>
      <c r="I80" s="59">
        <v>1815</v>
      </c>
      <c r="J80" s="45">
        <v>1695</v>
      </c>
      <c r="K80" s="46">
        <v>1695</v>
      </c>
      <c r="L80" s="45">
        <v>2049</v>
      </c>
      <c r="M80" s="60">
        <v>1049</v>
      </c>
      <c r="N80" s="45">
        <v>2288</v>
      </c>
      <c r="O80" s="61">
        <v>3288</v>
      </c>
      <c r="P80" s="45">
        <v>1983</v>
      </c>
      <c r="Q80" s="123">
        <v>1983</v>
      </c>
      <c r="R80" s="45">
        <v>780</v>
      </c>
      <c r="S80" s="61">
        <v>780</v>
      </c>
      <c r="T80" s="80">
        <v>1847.3</v>
      </c>
      <c r="U80" s="61">
        <v>1847</v>
      </c>
      <c r="V80" s="80">
        <v>1041</v>
      </c>
      <c r="W80" s="80">
        <v>2842</v>
      </c>
      <c r="X80" s="61">
        <v>3900</v>
      </c>
      <c r="Y80" s="94">
        <v>4450</v>
      </c>
      <c r="Z80" s="84">
        <v>19857</v>
      </c>
      <c r="AA80" s="85">
        <v>20790.3</v>
      </c>
      <c r="AB80" s="98">
        <v>-933.299999999999</v>
      </c>
      <c r="AC80" s="87">
        <v>24</v>
      </c>
      <c r="AD80" s="87">
        <v>69</v>
      </c>
      <c r="AE80" s="88">
        <v>-1026.3</v>
      </c>
    </row>
    <row r="81" s="4" customFormat="1" ht="16.5" customHeight="1" spans="1:31">
      <c r="A81" s="17">
        <v>28</v>
      </c>
      <c r="B81" s="17" t="s">
        <v>191</v>
      </c>
      <c r="C81" s="34">
        <v>224</v>
      </c>
      <c r="D81" s="15"/>
      <c r="E81" s="26" t="s">
        <v>192</v>
      </c>
      <c r="F81" s="17" t="s">
        <v>133</v>
      </c>
      <c r="G81" s="17">
        <v>3500</v>
      </c>
      <c r="H81" s="36">
        <v>629</v>
      </c>
      <c r="I81" s="59">
        <v>629</v>
      </c>
      <c r="J81" s="45">
        <v>1695</v>
      </c>
      <c r="K81" s="46">
        <v>1695</v>
      </c>
      <c r="L81" s="45">
        <v>2049</v>
      </c>
      <c r="M81" s="60">
        <v>1049</v>
      </c>
      <c r="N81" s="45">
        <v>2288</v>
      </c>
      <c r="O81" s="61">
        <v>2000</v>
      </c>
      <c r="P81" s="45">
        <v>1983</v>
      </c>
      <c r="Q81" s="123">
        <v>3200</v>
      </c>
      <c r="R81" s="45">
        <v>780</v>
      </c>
      <c r="S81" s="61"/>
      <c r="T81" s="80">
        <v>382.2</v>
      </c>
      <c r="U81" s="61">
        <v>1200</v>
      </c>
      <c r="V81" s="80">
        <v>1041</v>
      </c>
      <c r="W81" s="80">
        <v>2842</v>
      </c>
      <c r="X81" s="61">
        <v>3900</v>
      </c>
      <c r="Y81" s="94">
        <v>4450</v>
      </c>
      <c r="Z81" s="84">
        <v>17173</v>
      </c>
      <c r="AA81" s="85">
        <v>18139.2</v>
      </c>
      <c r="AB81" s="98">
        <v>-966.200000000001</v>
      </c>
      <c r="AC81" s="87">
        <v>24</v>
      </c>
      <c r="AD81" s="87">
        <v>69</v>
      </c>
      <c r="AE81" s="88">
        <v>-1059.2</v>
      </c>
    </row>
    <row r="82" s="4" customFormat="1" ht="18.95" customHeight="1" spans="1:31">
      <c r="A82" s="17">
        <v>29</v>
      </c>
      <c r="B82" s="17" t="s">
        <v>193</v>
      </c>
      <c r="C82" s="34">
        <v>265</v>
      </c>
      <c r="D82" s="15"/>
      <c r="E82" s="26" t="s">
        <v>194</v>
      </c>
      <c r="F82" s="17" t="s">
        <v>195</v>
      </c>
      <c r="G82" s="17">
        <v>3500</v>
      </c>
      <c r="H82" s="102"/>
      <c r="I82" s="48"/>
      <c r="J82" s="45">
        <v>242</v>
      </c>
      <c r="K82" s="46">
        <v>242</v>
      </c>
      <c r="L82" s="45">
        <v>2049</v>
      </c>
      <c r="M82" s="60"/>
      <c r="N82" s="45">
        <v>2135</v>
      </c>
      <c r="O82" s="61"/>
      <c r="P82" s="45">
        <v>1983</v>
      </c>
      <c r="Q82" s="123"/>
      <c r="R82" s="45">
        <v>0</v>
      </c>
      <c r="S82" s="61"/>
      <c r="T82" s="80">
        <v>0</v>
      </c>
      <c r="U82" s="61"/>
      <c r="V82" s="80">
        <v>0</v>
      </c>
      <c r="W82" s="65"/>
      <c r="X82" s="17"/>
      <c r="Y82" s="94"/>
      <c r="Z82" s="84">
        <v>3742</v>
      </c>
      <c r="AA82" s="85">
        <v>6409</v>
      </c>
      <c r="AB82" s="98">
        <v>-2667</v>
      </c>
      <c r="AC82" s="87">
        <v>24</v>
      </c>
      <c r="AD82" s="87">
        <v>69</v>
      </c>
      <c r="AE82" s="88">
        <v>-2760</v>
      </c>
    </row>
    <row r="83" s="1" customFormat="1" ht="24" customHeight="1" spans="1:31">
      <c r="A83" s="19" t="s">
        <v>196</v>
      </c>
      <c r="B83" s="19"/>
      <c r="C83" s="19"/>
      <c r="D83" s="19"/>
      <c r="E83" s="19"/>
      <c r="F83" s="20"/>
      <c r="G83" s="21"/>
      <c r="H83" s="21"/>
      <c r="I83" s="21"/>
      <c r="J83" s="21"/>
      <c r="K83" s="21"/>
      <c r="L83" s="21"/>
      <c r="M83" s="49"/>
      <c r="N83" s="50"/>
      <c r="O83" s="50"/>
      <c r="P83" s="51"/>
      <c r="Q83" s="49"/>
      <c r="R83" s="66"/>
      <c r="S83" s="67"/>
      <c r="T83" s="68"/>
      <c r="U83" s="49"/>
      <c r="V83" s="69"/>
      <c r="W83" s="69"/>
      <c r="X83" s="70"/>
      <c r="Y83" s="89"/>
      <c r="Z83" s="90">
        <f t="shared" ref="Z83:AE83" si="2">SUM(Z54:Z82)</f>
        <v>371450</v>
      </c>
      <c r="AA83" s="90">
        <f t="shared" si="2"/>
        <v>397954</v>
      </c>
      <c r="AB83" s="90">
        <f t="shared" si="2"/>
        <v>-26504</v>
      </c>
      <c r="AC83" s="90">
        <f t="shared" si="2"/>
        <v>696</v>
      </c>
      <c r="AD83" s="90">
        <f t="shared" si="2"/>
        <v>2001</v>
      </c>
      <c r="AE83" s="90">
        <f t="shared" si="2"/>
        <v>-29201</v>
      </c>
    </row>
    <row r="84" s="1" customFormat="1" ht="24" customHeight="1" spans="1:31">
      <c r="A84" s="31"/>
      <c r="B84" s="31"/>
      <c r="C84" s="31"/>
      <c r="D84" s="31"/>
      <c r="E84" s="31"/>
      <c r="F84" s="103"/>
      <c r="G84" s="104"/>
      <c r="H84" s="104"/>
      <c r="I84" s="104"/>
      <c r="J84" s="104"/>
      <c r="K84" s="104"/>
      <c r="L84" s="104"/>
      <c r="M84" s="112"/>
      <c r="N84" s="113"/>
      <c r="O84" s="113"/>
      <c r="P84" s="114"/>
      <c r="Q84" s="112"/>
      <c r="R84" s="125"/>
      <c r="S84" s="126"/>
      <c r="T84" s="127"/>
      <c r="U84" s="112"/>
      <c r="V84" s="128"/>
      <c r="W84" s="128"/>
      <c r="X84" s="129"/>
      <c r="Y84" s="138"/>
      <c r="Z84" s="139"/>
      <c r="AA84" s="139"/>
      <c r="AB84" s="139"/>
      <c r="AC84" s="139"/>
      <c r="AD84" s="139"/>
      <c r="AE84" s="139"/>
    </row>
    <row r="85" ht="17.25" spans="1:14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15"/>
      <c r="N85" s="115"/>
    </row>
    <row r="86" s="1" customFormat="1" ht="32" customHeight="1" spans="1:31">
      <c r="A86" s="11" t="s">
        <v>197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s="2" customFormat="1" ht="55" customHeight="1" spans="1:35">
      <c r="A87" s="12" t="s">
        <v>4</v>
      </c>
      <c r="B87" s="12" t="s">
        <v>5</v>
      </c>
      <c r="C87" s="12" t="s">
        <v>6</v>
      </c>
      <c r="D87" s="12" t="s">
        <v>7</v>
      </c>
      <c r="E87" s="12" t="s">
        <v>8</v>
      </c>
      <c r="F87" s="12" t="s">
        <v>9</v>
      </c>
      <c r="G87" s="13" t="s">
        <v>10</v>
      </c>
      <c r="H87" s="14" t="s">
        <v>11</v>
      </c>
      <c r="I87" s="41" t="s">
        <v>12</v>
      </c>
      <c r="J87" s="14" t="s">
        <v>13</v>
      </c>
      <c r="K87" s="12" t="s">
        <v>14</v>
      </c>
      <c r="L87" s="14" t="s">
        <v>15</v>
      </c>
      <c r="M87" s="12" t="s">
        <v>16</v>
      </c>
      <c r="N87" s="42" t="s">
        <v>17</v>
      </c>
      <c r="O87" s="12" t="s">
        <v>18</v>
      </c>
      <c r="P87" s="42" t="s">
        <v>19</v>
      </c>
      <c r="Q87" s="41" t="s">
        <v>20</v>
      </c>
      <c r="R87" s="42" t="s">
        <v>21</v>
      </c>
      <c r="S87" s="12" t="s">
        <v>22</v>
      </c>
      <c r="T87" s="42" t="s">
        <v>23</v>
      </c>
      <c r="U87" s="12" t="s">
        <v>24</v>
      </c>
      <c r="V87" s="14" t="s">
        <v>25</v>
      </c>
      <c r="W87" s="14" t="s">
        <v>26</v>
      </c>
      <c r="X87" s="12" t="s">
        <v>27</v>
      </c>
      <c r="Y87" s="14" t="s">
        <v>28</v>
      </c>
      <c r="Z87" s="81" t="s">
        <v>29</v>
      </c>
      <c r="AA87" s="81" t="s">
        <v>30</v>
      </c>
      <c r="AB87" s="12" t="s">
        <v>31</v>
      </c>
      <c r="AC87" s="12" t="s">
        <v>32</v>
      </c>
      <c r="AD87" s="12" t="s">
        <v>33</v>
      </c>
      <c r="AE87" s="82" t="s">
        <v>34</v>
      </c>
      <c r="AF87"/>
      <c r="AG87"/>
      <c r="AH87"/>
      <c r="AI87"/>
    </row>
    <row r="88" s="2" customFormat="1" ht="38" customHeight="1" spans="1:35">
      <c r="A88" s="12"/>
      <c r="B88" s="12"/>
      <c r="C88" s="12"/>
      <c r="D88" s="12"/>
      <c r="E88" s="12"/>
      <c r="F88" s="12"/>
      <c r="G88" s="13"/>
      <c r="H88" s="14"/>
      <c r="I88" s="41"/>
      <c r="J88" s="14"/>
      <c r="K88" s="43"/>
      <c r="L88" s="14"/>
      <c r="M88" s="43"/>
      <c r="N88" s="42"/>
      <c r="O88" s="43"/>
      <c r="P88" s="42"/>
      <c r="Q88" s="41"/>
      <c r="R88" s="42"/>
      <c r="S88" s="43"/>
      <c r="T88" s="42"/>
      <c r="U88" s="43"/>
      <c r="V88" s="14"/>
      <c r="W88" s="14"/>
      <c r="X88" s="43"/>
      <c r="Y88" s="14"/>
      <c r="Z88" s="81"/>
      <c r="AA88" s="81"/>
      <c r="AB88" s="12"/>
      <c r="AC88" s="12"/>
      <c r="AD88" s="12"/>
      <c r="AE88" s="82"/>
      <c r="AF88"/>
      <c r="AG88"/>
      <c r="AH88"/>
      <c r="AI88"/>
    </row>
    <row r="89" s="2" customFormat="1" ht="17.1" customHeight="1" spans="1:35">
      <c r="A89" s="26">
        <v>1</v>
      </c>
      <c r="B89" s="16" t="s">
        <v>198</v>
      </c>
      <c r="C89" s="106">
        <v>7</v>
      </c>
      <c r="D89" s="100">
        <v>3</v>
      </c>
      <c r="E89" s="16" t="s">
        <v>199</v>
      </c>
      <c r="F89" s="101" t="s">
        <v>200</v>
      </c>
      <c r="G89" s="26">
        <v>3500</v>
      </c>
      <c r="H89" s="107">
        <v>1187</v>
      </c>
      <c r="I89" s="116">
        <v>1190</v>
      </c>
      <c r="J89" s="111">
        <v>1816</v>
      </c>
      <c r="K89" s="55">
        <v>1813</v>
      </c>
      <c r="L89" s="111">
        <v>2049</v>
      </c>
      <c r="M89" s="55">
        <v>2049</v>
      </c>
      <c r="N89" s="111">
        <v>2288</v>
      </c>
      <c r="O89" s="76">
        <v>2288</v>
      </c>
      <c r="P89" s="111">
        <v>1791</v>
      </c>
      <c r="Q89" s="130">
        <v>1791</v>
      </c>
      <c r="R89" s="111">
        <v>709</v>
      </c>
      <c r="S89" s="61">
        <v>2500</v>
      </c>
      <c r="T89" s="80">
        <v>1847.3</v>
      </c>
      <c r="U89" s="61"/>
      <c r="V89" s="94">
        <v>1225</v>
      </c>
      <c r="W89" s="94">
        <v>2842</v>
      </c>
      <c r="X89" s="61">
        <v>3957</v>
      </c>
      <c r="Y89" s="94">
        <v>4598</v>
      </c>
      <c r="Z89" s="84">
        <v>19088</v>
      </c>
      <c r="AA89" s="85">
        <v>20352.3</v>
      </c>
      <c r="AB89" s="98">
        <v>-1264.3</v>
      </c>
      <c r="AC89" s="87">
        <v>24</v>
      </c>
      <c r="AD89" s="87">
        <v>69</v>
      </c>
      <c r="AE89" s="88">
        <v>-1357.3</v>
      </c>
      <c r="AF89"/>
      <c r="AG89"/>
      <c r="AH89"/>
      <c r="AI89"/>
    </row>
    <row r="90" s="2" customFormat="1" ht="17.1" customHeight="1" spans="1:35">
      <c r="A90" s="26">
        <v>2</v>
      </c>
      <c r="B90" s="16" t="s">
        <v>201</v>
      </c>
      <c r="C90" s="106">
        <v>27</v>
      </c>
      <c r="D90" s="100"/>
      <c r="E90" s="16" t="s">
        <v>202</v>
      </c>
      <c r="F90" s="101" t="s">
        <v>203</v>
      </c>
      <c r="G90" s="26">
        <v>3500</v>
      </c>
      <c r="H90" s="107">
        <v>1815</v>
      </c>
      <c r="I90" s="116">
        <v>1800</v>
      </c>
      <c r="J90" s="111">
        <v>1816</v>
      </c>
      <c r="K90" s="55">
        <v>1400</v>
      </c>
      <c r="L90" s="111">
        <v>2049</v>
      </c>
      <c r="M90" s="55">
        <v>1999</v>
      </c>
      <c r="N90" s="111">
        <v>2288</v>
      </c>
      <c r="O90" s="76">
        <v>2000</v>
      </c>
      <c r="P90" s="111">
        <v>1536</v>
      </c>
      <c r="Q90" s="130">
        <v>2000</v>
      </c>
      <c r="R90" s="111">
        <v>709</v>
      </c>
      <c r="S90" s="61"/>
      <c r="T90" s="80">
        <v>1847.3</v>
      </c>
      <c r="U90" s="61"/>
      <c r="V90" s="94">
        <v>1102</v>
      </c>
      <c r="W90" s="79"/>
      <c r="X90" s="26"/>
      <c r="Y90" s="94"/>
      <c r="Z90" s="84">
        <v>12699</v>
      </c>
      <c r="AA90" s="85">
        <v>13162.3</v>
      </c>
      <c r="AB90" s="98">
        <v>-463.299999999999</v>
      </c>
      <c r="AC90" s="87">
        <v>24</v>
      </c>
      <c r="AD90" s="87">
        <v>69</v>
      </c>
      <c r="AE90" s="88">
        <v>-556.299999999999</v>
      </c>
      <c r="AF90"/>
      <c r="AG90"/>
      <c r="AH90"/>
      <c r="AI90"/>
    </row>
    <row r="91" s="2" customFormat="1" ht="17.1" customHeight="1" spans="1:35">
      <c r="A91" s="26">
        <v>3</v>
      </c>
      <c r="B91" s="16" t="s">
        <v>204</v>
      </c>
      <c r="C91" s="106">
        <v>38</v>
      </c>
      <c r="D91" s="100"/>
      <c r="E91" s="16" t="s">
        <v>205</v>
      </c>
      <c r="F91" s="101" t="s">
        <v>206</v>
      </c>
      <c r="G91" s="26">
        <v>3500</v>
      </c>
      <c r="H91" s="107">
        <v>1815</v>
      </c>
      <c r="I91" s="116">
        <v>1800</v>
      </c>
      <c r="J91" s="111">
        <v>1816</v>
      </c>
      <c r="K91" s="55">
        <v>1750</v>
      </c>
      <c r="L91" s="111">
        <v>2049</v>
      </c>
      <c r="M91" s="55">
        <v>2100</v>
      </c>
      <c r="N91" s="111">
        <v>2288</v>
      </c>
      <c r="O91" s="76">
        <v>2288</v>
      </c>
      <c r="P91" s="111">
        <v>1983</v>
      </c>
      <c r="Q91" s="130">
        <v>1000</v>
      </c>
      <c r="R91" s="111">
        <v>709</v>
      </c>
      <c r="S91" s="61"/>
      <c r="T91" s="80">
        <v>1847.3</v>
      </c>
      <c r="U91" s="61"/>
      <c r="V91" s="94">
        <v>1041</v>
      </c>
      <c r="W91" s="79"/>
      <c r="X91" s="26"/>
      <c r="Y91" s="94"/>
      <c r="Z91" s="84">
        <v>12438</v>
      </c>
      <c r="AA91" s="85">
        <v>13548.3</v>
      </c>
      <c r="AB91" s="98">
        <v>-1110.3</v>
      </c>
      <c r="AC91" s="87">
        <v>24</v>
      </c>
      <c r="AD91" s="87">
        <v>69</v>
      </c>
      <c r="AE91" s="88">
        <v>-1203.3</v>
      </c>
      <c r="AF91"/>
      <c r="AG91"/>
      <c r="AH91"/>
      <c r="AI91"/>
    </row>
    <row r="92" s="2" customFormat="1" ht="17.1" customHeight="1" spans="1:35">
      <c r="A92" s="26">
        <v>4</v>
      </c>
      <c r="B92" s="16" t="s">
        <v>207</v>
      </c>
      <c r="C92" s="106">
        <v>67</v>
      </c>
      <c r="D92" s="100">
        <v>111</v>
      </c>
      <c r="E92" s="16" t="s">
        <v>208</v>
      </c>
      <c r="F92" s="16" t="s">
        <v>209</v>
      </c>
      <c r="G92" s="26">
        <v>3500</v>
      </c>
      <c r="H92" s="107">
        <v>0</v>
      </c>
      <c r="I92" s="116"/>
      <c r="J92" s="47">
        <v>787</v>
      </c>
      <c r="K92" s="55"/>
      <c r="L92" s="47">
        <v>0</v>
      </c>
      <c r="M92" s="55"/>
      <c r="N92" s="47">
        <v>2059</v>
      </c>
      <c r="O92" s="76"/>
      <c r="P92" s="47">
        <v>1663</v>
      </c>
      <c r="Q92" s="130"/>
      <c r="R92" s="47">
        <v>0</v>
      </c>
      <c r="S92" s="61">
        <v>3000</v>
      </c>
      <c r="T92" s="80">
        <v>1082.9</v>
      </c>
      <c r="U92" s="61"/>
      <c r="V92" s="94">
        <v>1041</v>
      </c>
      <c r="W92" s="79"/>
      <c r="X92" s="26"/>
      <c r="Y92" s="94"/>
      <c r="Z92" s="84">
        <v>6500</v>
      </c>
      <c r="AA92" s="85">
        <v>6632.9</v>
      </c>
      <c r="AB92" s="98">
        <v>-132.9</v>
      </c>
      <c r="AC92" s="87">
        <v>24</v>
      </c>
      <c r="AD92" s="87">
        <v>69</v>
      </c>
      <c r="AE92" s="88">
        <v>-225.9</v>
      </c>
      <c r="AF92"/>
      <c r="AG92"/>
      <c r="AH92"/>
      <c r="AI92"/>
    </row>
    <row r="93" s="2" customFormat="1" ht="17.1" customHeight="1" spans="1:35">
      <c r="A93" s="26">
        <v>5</v>
      </c>
      <c r="B93" s="16" t="s">
        <v>210</v>
      </c>
      <c r="C93" s="106">
        <v>82</v>
      </c>
      <c r="D93" s="100">
        <v>116</v>
      </c>
      <c r="E93" s="16" t="s">
        <v>211</v>
      </c>
      <c r="F93" s="101" t="s">
        <v>212</v>
      </c>
      <c r="G93" s="26">
        <v>3500</v>
      </c>
      <c r="H93" s="107">
        <v>1187</v>
      </c>
      <c r="I93" s="116">
        <v>1180</v>
      </c>
      <c r="J93" s="111">
        <v>1695</v>
      </c>
      <c r="K93" s="55">
        <v>1500</v>
      </c>
      <c r="L93" s="111">
        <v>1586</v>
      </c>
      <c r="M93" s="55">
        <v>1400</v>
      </c>
      <c r="N93" s="111">
        <v>2288</v>
      </c>
      <c r="O93" s="76"/>
      <c r="P93" s="111">
        <v>1536</v>
      </c>
      <c r="Q93" s="130"/>
      <c r="R93" s="111">
        <v>0</v>
      </c>
      <c r="S93" s="61">
        <v>3500</v>
      </c>
      <c r="T93" s="80">
        <v>1783.6</v>
      </c>
      <c r="U93" s="61"/>
      <c r="V93" s="94">
        <v>980</v>
      </c>
      <c r="W93" s="79"/>
      <c r="X93" s="26"/>
      <c r="Y93" s="94"/>
      <c r="Z93" s="84">
        <v>11080</v>
      </c>
      <c r="AA93" s="85">
        <v>11055.6</v>
      </c>
      <c r="AB93" s="98">
        <v>24.3999999999996</v>
      </c>
      <c r="AC93" s="87">
        <v>24</v>
      </c>
      <c r="AD93" s="87">
        <v>69</v>
      </c>
      <c r="AE93" s="88">
        <v>-68.6000000000004</v>
      </c>
      <c r="AF93"/>
      <c r="AG93"/>
      <c r="AH93"/>
      <c r="AI93"/>
    </row>
    <row r="94" s="2" customFormat="1" ht="17.1" customHeight="1" spans="1:35">
      <c r="A94" s="26">
        <v>6</v>
      </c>
      <c r="B94" s="16" t="s">
        <v>213</v>
      </c>
      <c r="C94" s="106">
        <v>92</v>
      </c>
      <c r="D94" s="100"/>
      <c r="E94" s="16" t="s">
        <v>214</v>
      </c>
      <c r="F94" s="101" t="s">
        <v>45</v>
      </c>
      <c r="G94" s="26">
        <v>3500</v>
      </c>
      <c r="H94" s="107">
        <v>1815</v>
      </c>
      <c r="I94" s="116">
        <v>1815</v>
      </c>
      <c r="J94" s="111">
        <v>1695</v>
      </c>
      <c r="K94" s="55">
        <v>1695</v>
      </c>
      <c r="L94" s="111">
        <v>2049</v>
      </c>
      <c r="M94" s="55"/>
      <c r="N94" s="111">
        <v>2288</v>
      </c>
      <c r="O94" s="76">
        <v>3649</v>
      </c>
      <c r="P94" s="111">
        <v>1791</v>
      </c>
      <c r="Q94" s="130">
        <v>2500</v>
      </c>
      <c r="R94" s="111">
        <v>780</v>
      </c>
      <c r="S94" s="61"/>
      <c r="T94" s="80">
        <v>1847.3</v>
      </c>
      <c r="U94" s="61"/>
      <c r="V94" s="94">
        <v>1102</v>
      </c>
      <c r="W94" s="79"/>
      <c r="X94" s="26"/>
      <c r="Y94" s="94"/>
      <c r="Z94" s="84">
        <v>13159</v>
      </c>
      <c r="AA94" s="85">
        <v>13367.3</v>
      </c>
      <c r="AB94" s="98">
        <v>-208.299999999999</v>
      </c>
      <c r="AC94" s="87">
        <v>24</v>
      </c>
      <c r="AD94" s="87">
        <v>69</v>
      </c>
      <c r="AE94" s="88">
        <v>-301.299999999999</v>
      </c>
      <c r="AF94"/>
      <c r="AG94"/>
      <c r="AH94"/>
      <c r="AI94"/>
    </row>
    <row r="95" s="2" customFormat="1" ht="17.1" customHeight="1" spans="1:35">
      <c r="A95" s="26">
        <v>7</v>
      </c>
      <c r="B95" s="16" t="s">
        <v>215</v>
      </c>
      <c r="C95" s="106">
        <v>104</v>
      </c>
      <c r="D95" s="100"/>
      <c r="E95" s="16" t="s">
        <v>216</v>
      </c>
      <c r="F95" s="101" t="s">
        <v>217</v>
      </c>
      <c r="G95" s="26">
        <v>3500</v>
      </c>
      <c r="H95" s="107">
        <v>1117</v>
      </c>
      <c r="I95" s="116">
        <v>1117</v>
      </c>
      <c r="J95" s="111">
        <v>1816</v>
      </c>
      <c r="K95" s="55">
        <v>1816</v>
      </c>
      <c r="L95" s="111">
        <v>1917</v>
      </c>
      <c r="M95" s="55">
        <v>1917</v>
      </c>
      <c r="N95" s="111">
        <v>2288</v>
      </c>
      <c r="O95" s="76">
        <v>2288</v>
      </c>
      <c r="P95" s="111">
        <v>1472</v>
      </c>
      <c r="Q95" s="130">
        <v>1400</v>
      </c>
      <c r="R95" s="111">
        <v>780</v>
      </c>
      <c r="S95" s="61">
        <v>852</v>
      </c>
      <c r="T95" s="80">
        <v>1847.3</v>
      </c>
      <c r="U95" s="61"/>
      <c r="V95" s="94">
        <v>980</v>
      </c>
      <c r="W95" s="94">
        <v>2842</v>
      </c>
      <c r="X95" s="61">
        <v>2770</v>
      </c>
      <c r="Y95" s="94">
        <v>4598</v>
      </c>
      <c r="Z95" s="84">
        <v>15660</v>
      </c>
      <c r="AA95" s="85">
        <v>19657.3</v>
      </c>
      <c r="AB95" s="98">
        <v>-3997.3</v>
      </c>
      <c r="AC95" s="87">
        <v>24</v>
      </c>
      <c r="AD95" s="87">
        <v>69</v>
      </c>
      <c r="AE95" s="88">
        <v>-4090.3</v>
      </c>
      <c r="AF95"/>
      <c r="AG95"/>
      <c r="AH95"/>
      <c r="AI95"/>
    </row>
    <row r="96" s="2" customFormat="1" ht="17.1" customHeight="1" spans="1:35">
      <c r="A96" s="26">
        <v>8</v>
      </c>
      <c r="B96" s="16" t="s">
        <v>218</v>
      </c>
      <c r="C96" s="106">
        <v>107</v>
      </c>
      <c r="D96" s="100"/>
      <c r="E96" s="16" t="s">
        <v>219</v>
      </c>
      <c r="F96" s="101" t="s">
        <v>220</v>
      </c>
      <c r="G96" s="26">
        <v>3500</v>
      </c>
      <c r="H96" s="107">
        <v>1187</v>
      </c>
      <c r="I96" s="116">
        <v>1187</v>
      </c>
      <c r="J96" s="111">
        <v>1816</v>
      </c>
      <c r="K96" s="55">
        <v>1816</v>
      </c>
      <c r="L96" s="111">
        <v>2049</v>
      </c>
      <c r="M96" s="55">
        <v>2050</v>
      </c>
      <c r="N96" s="111">
        <v>2288</v>
      </c>
      <c r="O96" s="76">
        <v>2000</v>
      </c>
      <c r="P96" s="111">
        <v>1344</v>
      </c>
      <c r="Q96" s="130">
        <v>1600</v>
      </c>
      <c r="R96" s="111">
        <v>567</v>
      </c>
      <c r="S96" s="61"/>
      <c r="T96" s="80">
        <v>1847.3</v>
      </c>
      <c r="U96" s="61"/>
      <c r="V96" s="94">
        <v>1225</v>
      </c>
      <c r="W96" s="79"/>
      <c r="X96" s="26"/>
      <c r="Y96" s="94"/>
      <c r="Z96" s="84">
        <v>12153</v>
      </c>
      <c r="AA96" s="85">
        <v>12323.3</v>
      </c>
      <c r="AB96" s="98">
        <v>-170.299999999999</v>
      </c>
      <c r="AC96" s="87">
        <v>24</v>
      </c>
      <c r="AD96" s="87">
        <v>69</v>
      </c>
      <c r="AE96" s="88">
        <v>-263.299999999999</v>
      </c>
      <c r="AF96"/>
      <c r="AG96"/>
      <c r="AH96"/>
      <c r="AI96"/>
    </row>
    <row r="97" s="5" customFormat="1" ht="17.1" customHeight="1" spans="1:35">
      <c r="A97" s="26">
        <v>9</v>
      </c>
      <c r="B97" s="16" t="s">
        <v>221</v>
      </c>
      <c r="C97" s="106">
        <v>111</v>
      </c>
      <c r="D97" s="108"/>
      <c r="E97" s="16" t="s">
        <v>222</v>
      </c>
      <c r="F97" s="17" t="s">
        <v>141</v>
      </c>
      <c r="G97" s="26">
        <v>3500</v>
      </c>
      <c r="H97" s="107"/>
      <c r="I97" s="116"/>
      <c r="J97" s="111"/>
      <c r="K97" s="55"/>
      <c r="L97" s="111"/>
      <c r="M97" s="60"/>
      <c r="N97" s="45">
        <v>2288</v>
      </c>
      <c r="O97" s="117">
        <v>2288</v>
      </c>
      <c r="P97" s="45">
        <v>1727</v>
      </c>
      <c r="Q97" s="131">
        <v>1750</v>
      </c>
      <c r="R97" s="45">
        <v>780</v>
      </c>
      <c r="S97" s="61"/>
      <c r="T97" s="80">
        <v>1847.3</v>
      </c>
      <c r="U97" s="61"/>
      <c r="V97" s="94">
        <v>1102</v>
      </c>
      <c r="W97" s="65"/>
      <c r="X97" s="17"/>
      <c r="Y97" s="94"/>
      <c r="Z97" s="84">
        <v>7538</v>
      </c>
      <c r="AA97" s="85">
        <v>7744.3</v>
      </c>
      <c r="AB97" s="98">
        <v>-206.3</v>
      </c>
      <c r="AC97" s="87">
        <v>24</v>
      </c>
      <c r="AD97" s="87">
        <v>69</v>
      </c>
      <c r="AE97" s="88">
        <v>-299.3</v>
      </c>
      <c r="AF97"/>
      <c r="AG97"/>
      <c r="AH97"/>
      <c r="AI97"/>
    </row>
    <row r="98" s="2" customFormat="1" ht="17.1" customHeight="1" spans="1:35">
      <c r="A98" s="26">
        <v>10</v>
      </c>
      <c r="B98" s="16" t="s">
        <v>223</v>
      </c>
      <c r="C98" s="106">
        <v>114</v>
      </c>
      <c r="D98" s="100"/>
      <c r="E98" s="16" t="s">
        <v>224</v>
      </c>
      <c r="F98" s="101" t="s">
        <v>212</v>
      </c>
      <c r="G98" s="26">
        <v>3500</v>
      </c>
      <c r="H98" s="107">
        <v>280</v>
      </c>
      <c r="I98" s="116">
        <v>280</v>
      </c>
      <c r="J98" s="111">
        <v>1634</v>
      </c>
      <c r="K98" s="55">
        <v>1634</v>
      </c>
      <c r="L98" s="111">
        <v>1851</v>
      </c>
      <c r="M98" s="55">
        <v>1900</v>
      </c>
      <c r="N98" s="111">
        <v>1906</v>
      </c>
      <c r="O98" s="76"/>
      <c r="P98" s="111">
        <v>1536</v>
      </c>
      <c r="Q98" s="130"/>
      <c r="R98" s="111">
        <v>0</v>
      </c>
      <c r="S98" s="61"/>
      <c r="T98" s="80">
        <v>0</v>
      </c>
      <c r="U98" s="61"/>
      <c r="V98" s="94">
        <v>1102</v>
      </c>
      <c r="W98" s="79"/>
      <c r="X98" s="26"/>
      <c r="Y98" s="94"/>
      <c r="Z98" s="84">
        <v>7314</v>
      </c>
      <c r="AA98" s="85">
        <v>8309</v>
      </c>
      <c r="AB98" s="98">
        <v>-995</v>
      </c>
      <c r="AC98" s="87">
        <v>24</v>
      </c>
      <c r="AD98" s="87">
        <v>69</v>
      </c>
      <c r="AE98" s="88">
        <v>-1088</v>
      </c>
      <c r="AF98"/>
      <c r="AG98"/>
      <c r="AH98"/>
      <c r="AI98"/>
    </row>
    <row r="99" s="2" customFormat="1" ht="17.1" customHeight="1" spans="1:35">
      <c r="A99" s="26">
        <v>11</v>
      </c>
      <c r="B99" s="16" t="s">
        <v>225</v>
      </c>
      <c r="C99" s="106">
        <v>119</v>
      </c>
      <c r="D99" s="100"/>
      <c r="E99" s="16" t="s">
        <v>226</v>
      </c>
      <c r="F99" s="101" t="s">
        <v>220</v>
      </c>
      <c r="G99" s="26">
        <v>3500</v>
      </c>
      <c r="H99" s="107">
        <v>210</v>
      </c>
      <c r="I99" s="116">
        <v>210</v>
      </c>
      <c r="J99" s="111">
        <v>1695</v>
      </c>
      <c r="K99" s="55">
        <v>1695</v>
      </c>
      <c r="L99" s="111">
        <v>2049</v>
      </c>
      <c r="M99" s="55">
        <v>2050</v>
      </c>
      <c r="N99" s="111">
        <v>2288</v>
      </c>
      <c r="O99" s="76">
        <v>1500</v>
      </c>
      <c r="P99" s="111">
        <v>1344</v>
      </c>
      <c r="Q99" s="130">
        <v>2150</v>
      </c>
      <c r="R99" s="111">
        <v>780</v>
      </c>
      <c r="S99" s="61"/>
      <c r="T99" s="80">
        <v>1847.3</v>
      </c>
      <c r="U99" s="61"/>
      <c r="V99" s="94">
        <v>1225</v>
      </c>
      <c r="W99" s="79"/>
      <c r="X99" s="26"/>
      <c r="Y99" s="94"/>
      <c r="Z99" s="84">
        <v>11105</v>
      </c>
      <c r="AA99" s="85">
        <v>11438.3</v>
      </c>
      <c r="AB99" s="98">
        <v>-333.299999999999</v>
      </c>
      <c r="AC99" s="87">
        <v>24</v>
      </c>
      <c r="AD99" s="87">
        <v>69</v>
      </c>
      <c r="AE99" s="88">
        <v>-426.299999999999</v>
      </c>
      <c r="AF99"/>
      <c r="AG99"/>
      <c r="AH99"/>
      <c r="AI99"/>
    </row>
    <row r="100" s="2" customFormat="1" ht="17.1" customHeight="1" spans="1:35">
      <c r="A100" s="26">
        <v>12</v>
      </c>
      <c r="B100" s="16" t="s">
        <v>227</v>
      </c>
      <c r="C100" s="106">
        <v>120</v>
      </c>
      <c r="D100" s="100"/>
      <c r="E100" s="16" t="s">
        <v>228</v>
      </c>
      <c r="F100" s="16" t="s">
        <v>220</v>
      </c>
      <c r="G100" s="26">
        <v>3500</v>
      </c>
      <c r="H100" s="107">
        <v>140</v>
      </c>
      <c r="I100" s="116">
        <v>140</v>
      </c>
      <c r="J100" s="111">
        <v>1816</v>
      </c>
      <c r="K100" s="55">
        <v>1816</v>
      </c>
      <c r="L100" s="111">
        <v>2049</v>
      </c>
      <c r="M100" s="55">
        <v>1800</v>
      </c>
      <c r="N100" s="111">
        <v>2288</v>
      </c>
      <c r="O100" s="76">
        <v>1500</v>
      </c>
      <c r="P100" s="111">
        <v>1344</v>
      </c>
      <c r="Q100" s="130">
        <v>2200</v>
      </c>
      <c r="R100" s="111">
        <v>780</v>
      </c>
      <c r="S100" s="61"/>
      <c r="T100" s="80">
        <v>1847.3</v>
      </c>
      <c r="U100" s="61"/>
      <c r="V100" s="94">
        <v>1041</v>
      </c>
      <c r="W100" s="79"/>
      <c r="X100" s="26"/>
      <c r="Y100" s="94"/>
      <c r="Z100" s="84">
        <v>10956</v>
      </c>
      <c r="AA100" s="85">
        <v>11305.3</v>
      </c>
      <c r="AB100" s="98">
        <v>-349.299999999999</v>
      </c>
      <c r="AC100" s="87">
        <v>24</v>
      </c>
      <c r="AD100" s="87">
        <v>69</v>
      </c>
      <c r="AE100" s="88">
        <v>-442.299999999999</v>
      </c>
      <c r="AF100"/>
      <c r="AG100"/>
      <c r="AH100"/>
      <c r="AI100"/>
    </row>
    <row r="101" s="2" customFormat="1" ht="17.1" customHeight="1" spans="1:35">
      <c r="A101" s="26">
        <v>13</v>
      </c>
      <c r="B101" s="16" t="s">
        <v>229</v>
      </c>
      <c r="C101" s="106">
        <v>134</v>
      </c>
      <c r="D101" s="106"/>
      <c r="E101" s="16" t="s">
        <v>230</v>
      </c>
      <c r="F101" s="101" t="s">
        <v>212</v>
      </c>
      <c r="G101" s="26">
        <v>3500</v>
      </c>
      <c r="H101" s="107">
        <v>140</v>
      </c>
      <c r="I101" s="116"/>
      <c r="J101" s="111">
        <v>1816</v>
      </c>
      <c r="K101" s="55">
        <v>1956</v>
      </c>
      <c r="L101" s="111">
        <v>2049</v>
      </c>
      <c r="M101" s="55"/>
      <c r="N101" s="111">
        <v>2288</v>
      </c>
      <c r="O101" s="76">
        <v>4500</v>
      </c>
      <c r="P101" s="111">
        <v>1983</v>
      </c>
      <c r="Q101" s="130">
        <v>1820</v>
      </c>
      <c r="R101" s="111">
        <v>780</v>
      </c>
      <c r="S101" s="61"/>
      <c r="T101" s="80">
        <v>1847.3</v>
      </c>
      <c r="U101" s="61"/>
      <c r="V101" s="94">
        <v>980</v>
      </c>
      <c r="W101" s="79"/>
      <c r="X101" s="26"/>
      <c r="Y101" s="94"/>
      <c r="Z101" s="84">
        <v>11776</v>
      </c>
      <c r="AA101" s="85">
        <v>11883.3</v>
      </c>
      <c r="AB101" s="98">
        <v>-107.299999999999</v>
      </c>
      <c r="AC101" s="87">
        <v>24</v>
      </c>
      <c r="AD101" s="87">
        <v>69</v>
      </c>
      <c r="AE101" s="88">
        <v>-200.299999999999</v>
      </c>
      <c r="AF101"/>
      <c r="AG101"/>
      <c r="AH101"/>
      <c r="AI101"/>
    </row>
    <row r="102" s="2" customFormat="1" ht="17.1" customHeight="1" spans="1:35">
      <c r="A102" s="26">
        <v>14</v>
      </c>
      <c r="B102" s="16" t="s">
        <v>231</v>
      </c>
      <c r="C102" s="106">
        <v>138</v>
      </c>
      <c r="D102" s="106"/>
      <c r="E102" s="16" t="s">
        <v>232</v>
      </c>
      <c r="F102" s="15" t="s">
        <v>233</v>
      </c>
      <c r="G102" s="26">
        <v>3500</v>
      </c>
      <c r="H102" s="107">
        <v>768</v>
      </c>
      <c r="I102" s="116">
        <v>768</v>
      </c>
      <c r="J102" s="47">
        <v>1816</v>
      </c>
      <c r="K102" s="55">
        <v>1816</v>
      </c>
      <c r="L102" s="47">
        <v>2049</v>
      </c>
      <c r="M102" s="55">
        <v>1000</v>
      </c>
      <c r="N102" s="47">
        <v>2288</v>
      </c>
      <c r="O102" s="76">
        <v>2500</v>
      </c>
      <c r="P102" s="111">
        <v>1983</v>
      </c>
      <c r="Q102" s="130"/>
      <c r="R102" s="47">
        <v>0</v>
      </c>
      <c r="S102" s="61">
        <v>2820</v>
      </c>
      <c r="T102" s="80">
        <v>764.4</v>
      </c>
      <c r="U102" s="61">
        <v>764</v>
      </c>
      <c r="V102" s="94">
        <v>1225</v>
      </c>
      <c r="W102" s="94">
        <v>2842</v>
      </c>
      <c r="X102" s="61">
        <v>3957</v>
      </c>
      <c r="Y102" s="94">
        <v>5192</v>
      </c>
      <c r="Z102" s="84">
        <v>17125</v>
      </c>
      <c r="AA102" s="85">
        <v>18927.4</v>
      </c>
      <c r="AB102" s="98">
        <v>-1802.4</v>
      </c>
      <c r="AC102" s="87">
        <v>24</v>
      </c>
      <c r="AD102" s="87">
        <v>69</v>
      </c>
      <c r="AE102" s="88">
        <v>-1895.4</v>
      </c>
      <c r="AF102"/>
      <c r="AG102"/>
      <c r="AH102"/>
      <c r="AI102"/>
    </row>
    <row r="103" s="2" customFormat="1" ht="17.1" customHeight="1" spans="1:35">
      <c r="A103" s="26">
        <v>15</v>
      </c>
      <c r="B103" s="16" t="s">
        <v>234</v>
      </c>
      <c r="C103" s="106">
        <v>140</v>
      </c>
      <c r="D103" s="106"/>
      <c r="E103" s="16" t="s">
        <v>235</v>
      </c>
      <c r="F103" s="101" t="s">
        <v>200</v>
      </c>
      <c r="G103" s="26">
        <v>3500</v>
      </c>
      <c r="H103" s="107">
        <v>629</v>
      </c>
      <c r="I103" s="116">
        <v>1000</v>
      </c>
      <c r="J103" s="111">
        <v>1816</v>
      </c>
      <c r="K103" s="55">
        <v>1445</v>
      </c>
      <c r="L103" s="111">
        <v>2049</v>
      </c>
      <c r="M103" s="55">
        <v>2049</v>
      </c>
      <c r="N103" s="111">
        <v>2288</v>
      </c>
      <c r="O103" s="76">
        <v>2288</v>
      </c>
      <c r="P103" s="111">
        <v>1983</v>
      </c>
      <c r="Q103" s="130">
        <v>1983</v>
      </c>
      <c r="R103" s="111">
        <v>780</v>
      </c>
      <c r="S103" s="61">
        <v>2500</v>
      </c>
      <c r="T103" s="80">
        <v>1847.3</v>
      </c>
      <c r="U103" s="61"/>
      <c r="V103" s="94">
        <v>1225</v>
      </c>
      <c r="W103" s="94">
        <v>2842</v>
      </c>
      <c r="X103" s="61">
        <v>3957</v>
      </c>
      <c r="Y103" s="94">
        <v>4598</v>
      </c>
      <c r="Z103" s="84">
        <v>18722</v>
      </c>
      <c r="AA103" s="85">
        <v>20057.3</v>
      </c>
      <c r="AB103" s="98">
        <v>-1335.3</v>
      </c>
      <c r="AC103" s="87">
        <v>24</v>
      </c>
      <c r="AD103" s="87">
        <v>69</v>
      </c>
      <c r="AE103" s="88">
        <v>-1428.3</v>
      </c>
      <c r="AF103"/>
      <c r="AG103"/>
      <c r="AH103"/>
      <c r="AI103"/>
    </row>
    <row r="104" s="2" customFormat="1" ht="17.1" customHeight="1" spans="1:35">
      <c r="A104" s="26">
        <v>16</v>
      </c>
      <c r="B104" s="16" t="s">
        <v>236</v>
      </c>
      <c r="C104" s="106">
        <v>145</v>
      </c>
      <c r="D104" s="106">
        <v>208</v>
      </c>
      <c r="E104" s="16" t="s">
        <v>237</v>
      </c>
      <c r="F104" s="101" t="s">
        <v>238</v>
      </c>
      <c r="G104" s="26">
        <v>3500</v>
      </c>
      <c r="H104" s="107">
        <v>629</v>
      </c>
      <c r="I104" s="116">
        <v>629</v>
      </c>
      <c r="J104" s="111">
        <v>1816</v>
      </c>
      <c r="K104" s="55">
        <v>1816</v>
      </c>
      <c r="L104" s="111">
        <v>1785</v>
      </c>
      <c r="M104" s="55">
        <v>1785</v>
      </c>
      <c r="N104" s="111">
        <v>1068</v>
      </c>
      <c r="O104" s="76">
        <v>1000</v>
      </c>
      <c r="P104" s="111">
        <v>1727</v>
      </c>
      <c r="Q104" s="130"/>
      <c r="R104" s="111">
        <v>0</v>
      </c>
      <c r="S104" s="61"/>
      <c r="T104" s="80">
        <v>828.1</v>
      </c>
      <c r="U104" s="61"/>
      <c r="V104" s="94">
        <v>1041</v>
      </c>
      <c r="W104" s="79"/>
      <c r="X104" s="26"/>
      <c r="Y104" s="94"/>
      <c r="Z104" s="84">
        <v>8730</v>
      </c>
      <c r="AA104" s="85">
        <v>8894.1</v>
      </c>
      <c r="AB104" s="98">
        <v>-164.1</v>
      </c>
      <c r="AC104" s="87">
        <v>24</v>
      </c>
      <c r="AD104" s="87">
        <v>69</v>
      </c>
      <c r="AE104" s="88">
        <v>-257.1</v>
      </c>
      <c r="AF104"/>
      <c r="AG104"/>
      <c r="AH104"/>
      <c r="AI104"/>
    </row>
    <row r="105" s="2" customFormat="1" ht="17.1" customHeight="1" spans="1:35">
      <c r="A105" s="26">
        <v>17</v>
      </c>
      <c r="B105" s="16" t="s">
        <v>239</v>
      </c>
      <c r="C105" s="106">
        <v>147</v>
      </c>
      <c r="D105" s="106"/>
      <c r="E105" s="16" t="s">
        <v>240</v>
      </c>
      <c r="F105" s="101" t="s">
        <v>241</v>
      </c>
      <c r="G105" s="26">
        <v>3500</v>
      </c>
      <c r="H105" s="107">
        <v>629</v>
      </c>
      <c r="I105" s="116">
        <v>629</v>
      </c>
      <c r="J105" s="111">
        <v>1816</v>
      </c>
      <c r="K105" s="55"/>
      <c r="L105" s="111">
        <v>925</v>
      </c>
      <c r="M105" s="55"/>
      <c r="N105" s="111">
        <v>991</v>
      </c>
      <c r="O105" s="76">
        <v>3732</v>
      </c>
      <c r="P105" s="47">
        <v>1983</v>
      </c>
      <c r="Q105" s="130"/>
      <c r="R105" s="111">
        <v>0</v>
      </c>
      <c r="S105" s="61">
        <v>1983</v>
      </c>
      <c r="T105" s="80">
        <v>764.4</v>
      </c>
      <c r="U105" s="61"/>
      <c r="V105" s="94">
        <v>1225</v>
      </c>
      <c r="W105" s="94">
        <v>2842</v>
      </c>
      <c r="X105" s="61">
        <v>4016</v>
      </c>
      <c r="Y105" s="94">
        <v>5192</v>
      </c>
      <c r="Z105" s="84">
        <v>13860</v>
      </c>
      <c r="AA105" s="85">
        <v>16367.4</v>
      </c>
      <c r="AB105" s="98">
        <v>-2507.4</v>
      </c>
      <c r="AC105" s="87">
        <v>24</v>
      </c>
      <c r="AD105" s="87">
        <v>69</v>
      </c>
      <c r="AE105" s="88">
        <v>-2600.4</v>
      </c>
      <c r="AF105"/>
      <c r="AG105"/>
      <c r="AH105"/>
      <c r="AI105"/>
    </row>
    <row r="106" s="2" customFormat="1" ht="17.1" customHeight="1" spans="1:35">
      <c r="A106" s="26">
        <v>18</v>
      </c>
      <c r="B106" s="16" t="s">
        <v>242</v>
      </c>
      <c r="C106" s="106">
        <v>156</v>
      </c>
      <c r="D106" s="106"/>
      <c r="E106" s="16" t="s">
        <v>243</v>
      </c>
      <c r="F106" s="109" t="s">
        <v>220</v>
      </c>
      <c r="G106" s="26">
        <v>3500</v>
      </c>
      <c r="H106" s="107">
        <v>280</v>
      </c>
      <c r="I106" s="116"/>
      <c r="J106" s="111">
        <v>1029</v>
      </c>
      <c r="K106" s="55"/>
      <c r="L106" s="111">
        <v>2049</v>
      </c>
      <c r="M106" s="55"/>
      <c r="N106" s="111">
        <v>2288</v>
      </c>
      <c r="O106" s="76">
        <v>3000</v>
      </c>
      <c r="P106" s="111">
        <v>1791</v>
      </c>
      <c r="Q106" s="130"/>
      <c r="R106" s="111">
        <v>709</v>
      </c>
      <c r="S106" s="61"/>
      <c r="T106" s="80">
        <v>1847.3</v>
      </c>
      <c r="U106" s="61">
        <v>2556</v>
      </c>
      <c r="V106" s="94">
        <v>1102</v>
      </c>
      <c r="W106" s="79"/>
      <c r="X106" s="26"/>
      <c r="Y106" s="94"/>
      <c r="Z106" s="84">
        <v>9056</v>
      </c>
      <c r="AA106" s="85">
        <v>11095.3</v>
      </c>
      <c r="AB106" s="98">
        <v>-2039.3</v>
      </c>
      <c r="AC106" s="87">
        <v>24</v>
      </c>
      <c r="AD106" s="87">
        <v>69</v>
      </c>
      <c r="AE106" s="88">
        <v>-2132.3</v>
      </c>
      <c r="AF106"/>
      <c r="AG106"/>
      <c r="AH106"/>
      <c r="AI106"/>
    </row>
    <row r="107" s="2" customFormat="1" ht="17.1" customHeight="1" spans="1:35">
      <c r="A107" s="26">
        <v>19</v>
      </c>
      <c r="B107" s="16" t="s">
        <v>244</v>
      </c>
      <c r="C107" s="106" t="s">
        <v>245</v>
      </c>
      <c r="D107" s="106">
        <v>213</v>
      </c>
      <c r="E107" s="16" t="s">
        <v>246</v>
      </c>
      <c r="F107" s="101" t="s">
        <v>247</v>
      </c>
      <c r="G107" s="26">
        <v>3500</v>
      </c>
      <c r="H107" s="107">
        <v>419</v>
      </c>
      <c r="I107" s="116"/>
      <c r="J107" s="111">
        <v>1452</v>
      </c>
      <c r="K107" s="55"/>
      <c r="L107" s="111">
        <v>2049</v>
      </c>
      <c r="M107" s="55">
        <v>3920</v>
      </c>
      <c r="N107" s="111">
        <v>1144</v>
      </c>
      <c r="O107" s="76">
        <v>1200</v>
      </c>
      <c r="P107" s="111">
        <v>1983</v>
      </c>
      <c r="Q107" s="130">
        <v>2000</v>
      </c>
      <c r="R107" s="111">
        <v>780</v>
      </c>
      <c r="S107" s="61"/>
      <c r="T107" s="80">
        <v>1847.3</v>
      </c>
      <c r="U107" s="61"/>
      <c r="V107" s="94">
        <v>980</v>
      </c>
      <c r="W107" s="79"/>
      <c r="X107" s="26"/>
      <c r="Y107" s="94"/>
      <c r="Z107" s="84">
        <v>10620</v>
      </c>
      <c r="AA107" s="85">
        <v>10654.3</v>
      </c>
      <c r="AB107" s="98">
        <v>-34.2999999999993</v>
      </c>
      <c r="AC107" s="87">
        <v>24</v>
      </c>
      <c r="AD107" s="87">
        <v>69</v>
      </c>
      <c r="AE107" s="88">
        <v>-127.299999999999</v>
      </c>
      <c r="AF107"/>
      <c r="AG107"/>
      <c r="AH107"/>
      <c r="AI107"/>
    </row>
    <row r="108" s="2" customFormat="1" ht="17.1" customHeight="1" spans="1:35">
      <c r="A108" s="26">
        <v>20</v>
      </c>
      <c r="B108" s="16" t="s">
        <v>248</v>
      </c>
      <c r="C108" s="106">
        <v>163</v>
      </c>
      <c r="D108" s="106">
        <v>214</v>
      </c>
      <c r="E108" s="16" t="s">
        <v>249</v>
      </c>
      <c r="F108" s="101" t="s">
        <v>250</v>
      </c>
      <c r="G108" s="26">
        <v>3500</v>
      </c>
      <c r="H108" s="107">
        <v>629</v>
      </c>
      <c r="I108" s="116"/>
      <c r="J108" s="111">
        <v>1816</v>
      </c>
      <c r="K108" s="55">
        <v>2445</v>
      </c>
      <c r="L108" s="111">
        <v>2049</v>
      </c>
      <c r="M108" s="55"/>
      <c r="N108" s="111">
        <v>1373</v>
      </c>
      <c r="O108" s="76">
        <v>2000</v>
      </c>
      <c r="P108" s="47">
        <v>1983</v>
      </c>
      <c r="Q108" s="130"/>
      <c r="R108" s="111">
        <v>0</v>
      </c>
      <c r="S108" s="61"/>
      <c r="T108" s="80">
        <v>1401.4</v>
      </c>
      <c r="U108" s="61"/>
      <c r="V108" s="94">
        <v>1225</v>
      </c>
      <c r="W108" s="79"/>
      <c r="X108" s="26"/>
      <c r="Y108" s="94"/>
      <c r="Z108" s="84">
        <v>7945</v>
      </c>
      <c r="AA108" s="85">
        <v>10476.4</v>
      </c>
      <c r="AB108" s="98">
        <v>-2531.4</v>
      </c>
      <c r="AC108" s="87">
        <v>24</v>
      </c>
      <c r="AD108" s="87">
        <v>69</v>
      </c>
      <c r="AE108" s="88">
        <v>-2624.4</v>
      </c>
      <c r="AF108"/>
      <c r="AG108"/>
      <c r="AH108"/>
      <c r="AI108"/>
    </row>
    <row r="109" s="1" customFormat="1" ht="24" customHeight="1" spans="1:35">
      <c r="A109" s="19" t="s">
        <v>251</v>
      </c>
      <c r="B109" s="19"/>
      <c r="C109" s="19"/>
      <c r="D109" s="19"/>
      <c r="E109" s="19"/>
      <c r="F109" s="20"/>
      <c r="G109" s="21"/>
      <c r="H109" s="21"/>
      <c r="I109" s="21"/>
      <c r="J109" s="21"/>
      <c r="K109" s="21"/>
      <c r="L109" s="21"/>
      <c r="M109" s="49"/>
      <c r="N109" s="50"/>
      <c r="O109" s="50"/>
      <c r="P109" s="51"/>
      <c r="Q109" s="49"/>
      <c r="R109" s="66"/>
      <c r="S109" s="67"/>
      <c r="T109" s="68"/>
      <c r="U109" s="49"/>
      <c r="V109" s="69"/>
      <c r="W109" s="69"/>
      <c r="X109" s="70"/>
      <c r="Y109" s="89"/>
      <c r="Z109" s="90">
        <f t="shared" ref="Z109:AE109" si="3">SUM(Z89:Z108)</f>
        <v>237524</v>
      </c>
      <c r="AA109" s="90">
        <f t="shared" si="3"/>
        <v>257251.7</v>
      </c>
      <c r="AB109" s="90">
        <f t="shared" si="3"/>
        <v>-19727.7</v>
      </c>
      <c r="AC109" s="90">
        <f t="shared" si="3"/>
        <v>480</v>
      </c>
      <c r="AD109" s="90">
        <f t="shared" si="3"/>
        <v>1380</v>
      </c>
      <c r="AE109" s="90">
        <f t="shared" si="3"/>
        <v>-21587.7</v>
      </c>
      <c r="AF109"/>
      <c r="AG109"/>
      <c r="AH109"/>
      <c r="AI109"/>
    </row>
    <row r="111" s="1" customFormat="1" ht="32" customHeight="1" spans="1:35">
      <c r="A111" s="11" t="s">
        <v>252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/>
      <c r="AG111"/>
      <c r="AH111"/>
      <c r="AI111"/>
    </row>
    <row r="112" s="2" customFormat="1" ht="55" customHeight="1" spans="1:35">
      <c r="A112" s="12" t="s">
        <v>4</v>
      </c>
      <c r="B112" s="12" t="s">
        <v>5</v>
      </c>
      <c r="C112" s="12" t="s">
        <v>6</v>
      </c>
      <c r="D112" s="12" t="s">
        <v>253</v>
      </c>
      <c r="E112" s="12" t="s">
        <v>8</v>
      </c>
      <c r="F112" s="12" t="s">
        <v>9</v>
      </c>
      <c r="G112" s="13" t="s">
        <v>10</v>
      </c>
      <c r="H112" s="14" t="s">
        <v>11</v>
      </c>
      <c r="I112" s="41" t="s">
        <v>12</v>
      </c>
      <c r="J112" s="14" t="s">
        <v>13</v>
      </c>
      <c r="K112" s="12" t="s">
        <v>14</v>
      </c>
      <c r="L112" s="14" t="s">
        <v>15</v>
      </c>
      <c r="M112" s="12" t="s">
        <v>16</v>
      </c>
      <c r="N112" s="42" t="s">
        <v>17</v>
      </c>
      <c r="O112" s="12" t="s">
        <v>18</v>
      </c>
      <c r="P112" s="42" t="s">
        <v>19</v>
      </c>
      <c r="Q112" s="41" t="s">
        <v>20</v>
      </c>
      <c r="R112" s="42" t="s">
        <v>21</v>
      </c>
      <c r="S112" s="12" t="s">
        <v>22</v>
      </c>
      <c r="T112" s="42" t="s">
        <v>23</v>
      </c>
      <c r="U112" s="12" t="s">
        <v>24</v>
      </c>
      <c r="V112" s="14" t="s">
        <v>25</v>
      </c>
      <c r="W112" s="14" t="s">
        <v>26</v>
      </c>
      <c r="X112" s="12" t="s">
        <v>27</v>
      </c>
      <c r="Y112" s="14" t="s">
        <v>28</v>
      </c>
      <c r="Z112" s="81" t="s">
        <v>29</v>
      </c>
      <c r="AA112" s="81" t="s">
        <v>30</v>
      </c>
      <c r="AB112" s="12" t="s">
        <v>31</v>
      </c>
      <c r="AC112" s="12" t="s">
        <v>32</v>
      </c>
      <c r="AD112" s="12" t="s">
        <v>33</v>
      </c>
      <c r="AE112" s="82" t="s">
        <v>34</v>
      </c>
      <c r="AF112"/>
      <c r="AG112"/>
      <c r="AH112"/>
      <c r="AI112"/>
    </row>
    <row r="113" s="2" customFormat="1" ht="27" customHeight="1" spans="1:35">
      <c r="A113" s="12"/>
      <c r="B113" s="12"/>
      <c r="C113" s="12"/>
      <c r="D113" s="12"/>
      <c r="E113" s="12"/>
      <c r="F113" s="12"/>
      <c r="G113" s="13"/>
      <c r="H113" s="14"/>
      <c r="I113" s="41"/>
      <c r="J113" s="14"/>
      <c r="K113" s="43"/>
      <c r="L113" s="14"/>
      <c r="M113" s="43"/>
      <c r="N113" s="42"/>
      <c r="O113" s="43"/>
      <c r="P113" s="42"/>
      <c r="Q113" s="41"/>
      <c r="R113" s="42"/>
      <c r="S113" s="43"/>
      <c r="T113" s="42"/>
      <c r="U113" s="43"/>
      <c r="V113" s="14"/>
      <c r="W113" s="14"/>
      <c r="X113" s="43"/>
      <c r="Y113" s="14"/>
      <c r="Z113" s="81"/>
      <c r="AA113" s="81"/>
      <c r="AB113" s="12"/>
      <c r="AC113" s="12"/>
      <c r="AD113" s="12"/>
      <c r="AE113" s="82"/>
      <c r="AF113"/>
      <c r="AG113"/>
      <c r="AH113"/>
      <c r="AI113"/>
    </row>
    <row r="114" s="6" customFormat="1" ht="16.5" spans="1:35">
      <c r="A114" s="16">
        <v>1</v>
      </c>
      <c r="B114" s="16" t="s">
        <v>254</v>
      </c>
      <c r="C114" s="16" t="s">
        <v>255</v>
      </c>
      <c r="D114" s="16" t="s">
        <v>256</v>
      </c>
      <c r="E114" s="16" t="s">
        <v>257</v>
      </c>
      <c r="F114" s="16" t="s">
        <v>141</v>
      </c>
      <c r="G114" s="16">
        <v>3400</v>
      </c>
      <c r="H114" s="110"/>
      <c r="I114" s="118">
        <v>280</v>
      </c>
      <c r="J114" s="45">
        <v>1816</v>
      </c>
      <c r="K114" s="119"/>
      <c r="L114" s="120">
        <v>2049</v>
      </c>
      <c r="M114" s="121"/>
      <c r="N114" s="45">
        <v>1296</v>
      </c>
      <c r="O114" s="57"/>
      <c r="P114" s="45">
        <v>1344</v>
      </c>
      <c r="Q114" s="57">
        <v>4785</v>
      </c>
      <c r="R114" s="45">
        <v>638</v>
      </c>
      <c r="S114" s="61"/>
      <c r="T114" s="132">
        <v>1847.3</v>
      </c>
      <c r="U114" s="61"/>
      <c r="V114" s="133">
        <v>307</v>
      </c>
      <c r="W114" s="134"/>
      <c r="X114" s="135"/>
      <c r="Y114" s="94"/>
      <c r="Z114" s="84">
        <v>8185</v>
      </c>
      <c r="AA114" s="85">
        <v>9577.3</v>
      </c>
      <c r="AB114" s="98">
        <v>-1392.3</v>
      </c>
      <c r="AC114" s="87">
        <v>24</v>
      </c>
      <c r="AD114" s="87">
        <v>69</v>
      </c>
      <c r="AE114" s="88">
        <v>-1485.3</v>
      </c>
      <c r="AF114"/>
      <c r="AG114"/>
      <c r="AH114"/>
      <c r="AI114"/>
    </row>
    <row r="115" s="6" customFormat="1" ht="16.5" spans="1:35">
      <c r="A115" s="16">
        <v>2</v>
      </c>
      <c r="B115" s="16" t="s">
        <v>258</v>
      </c>
      <c r="C115" s="16" t="s">
        <v>259</v>
      </c>
      <c r="D115" s="16" t="s">
        <v>256</v>
      </c>
      <c r="E115" s="16" t="s">
        <v>260</v>
      </c>
      <c r="F115" s="16" t="s">
        <v>141</v>
      </c>
      <c r="G115" s="16">
        <v>3400</v>
      </c>
      <c r="H115" s="110"/>
      <c r="I115" s="118">
        <v>280</v>
      </c>
      <c r="J115" s="45">
        <v>1816</v>
      </c>
      <c r="K115" s="121"/>
      <c r="L115" s="120">
        <v>2049</v>
      </c>
      <c r="M115" s="121"/>
      <c r="N115" s="45">
        <v>2288</v>
      </c>
      <c r="O115" s="57"/>
      <c r="P115" s="45">
        <v>1344</v>
      </c>
      <c r="Q115" s="57">
        <v>1800</v>
      </c>
      <c r="R115" s="45">
        <v>0</v>
      </c>
      <c r="S115" s="61"/>
      <c r="T115" s="132">
        <v>1592.5</v>
      </c>
      <c r="U115" s="61">
        <v>1600</v>
      </c>
      <c r="V115" s="133">
        <v>1102</v>
      </c>
      <c r="W115" s="134"/>
      <c r="X115" s="135"/>
      <c r="Y115" s="94"/>
      <c r="Z115" s="84">
        <v>6800</v>
      </c>
      <c r="AA115" s="85">
        <v>10471.5</v>
      </c>
      <c r="AB115" s="98">
        <v>-3671.5</v>
      </c>
      <c r="AC115" s="87">
        <v>24</v>
      </c>
      <c r="AD115" s="87">
        <v>69</v>
      </c>
      <c r="AE115" s="88">
        <v>-3764.5</v>
      </c>
      <c r="AF115"/>
      <c r="AG115"/>
      <c r="AH115"/>
      <c r="AI115"/>
    </row>
    <row r="116" s="6" customFormat="1" ht="16.5" spans="1:35">
      <c r="A116" s="16">
        <v>3</v>
      </c>
      <c r="B116" s="16" t="s">
        <v>261</v>
      </c>
      <c r="C116" s="16" t="s">
        <v>262</v>
      </c>
      <c r="D116" s="16" t="s">
        <v>256</v>
      </c>
      <c r="E116" s="16" t="s">
        <v>158</v>
      </c>
      <c r="F116" s="16" t="s">
        <v>263</v>
      </c>
      <c r="G116" s="16">
        <v>3500</v>
      </c>
      <c r="H116" s="110"/>
      <c r="I116" s="118"/>
      <c r="J116" s="45">
        <v>605</v>
      </c>
      <c r="K116" s="121"/>
      <c r="L116" s="120">
        <v>2049</v>
      </c>
      <c r="M116" s="121"/>
      <c r="N116" s="45">
        <v>2288</v>
      </c>
      <c r="O116" s="57">
        <v>2650</v>
      </c>
      <c r="P116" s="45">
        <v>1983</v>
      </c>
      <c r="Q116" s="57">
        <v>1875</v>
      </c>
      <c r="R116" s="45">
        <v>709</v>
      </c>
      <c r="S116" s="61"/>
      <c r="T116" s="132">
        <v>1847.3</v>
      </c>
      <c r="U116" s="61">
        <v>2556</v>
      </c>
      <c r="V116" s="133">
        <v>1102</v>
      </c>
      <c r="W116" s="134"/>
      <c r="X116" s="135"/>
      <c r="Y116" s="94"/>
      <c r="Z116" s="84">
        <v>10581</v>
      </c>
      <c r="AA116" s="85">
        <v>10583.3</v>
      </c>
      <c r="AB116" s="98">
        <v>-2.29999999999927</v>
      </c>
      <c r="AC116" s="87">
        <v>24</v>
      </c>
      <c r="AD116" s="87">
        <v>69</v>
      </c>
      <c r="AE116" s="88">
        <v>-95.2999999999993</v>
      </c>
      <c r="AF116"/>
      <c r="AG116"/>
      <c r="AH116"/>
      <c r="AI116"/>
    </row>
    <row r="117" s="6" customFormat="1" ht="16.5" spans="1:31">
      <c r="A117" s="16">
        <v>4</v>
      </c>
      <c r="B117" s="16" t="s">
        <v>264</v>
      </c>
      <c r="C117" s="16" t="s">
        <v>265</v>
      </c>
      <c r="D117" s="16" t="s">
        <v>266</v>
      </c>
      <c r="E117" s="16" t="s">
        <v>267</v>
      </c>
      <c r="F117" s="16" t="s">
        <v>268</v>
      </c>
      <c r="G117" s="16">
        <v>3400</v>
      </c>
      <c r="H117" s="110"/>
      <c r="I117" s="118"/>
      <c r="J117" s="45">
        <v>1271</v>
      </c>
      <c r="K117" s="121"/>
      <c r="L117" s="120">
        <v>1388</v>
      </c>
      <c r="M117" s="121"/>
      <c r="N117" s="45">
        <v>2288</v>
      </c>
      <c r="O117" s="57">
        <v>1100</v>
      </c>
      <c r="P117" s="45">
        <v>1727</v>
      </c>
      <c r="Q117" s="57">
        <v>2915</v>
      </c>
      <c r="R117" s="45">
        <v>709</v>
      </c>
      <c r="S117" s="61">
        <v>709</v>
      </c>
      <c r="T117" s="132">
        <v>1847.3</v>
      </c>
      <c r="U117" s="61"/>
      <c r="V117" s="133">
        <v>1041</v>
      </c>
      <c r="W117" s="134"/>
      <c r="X117" s="135"/>
      <c r="Y117" s="94"/>
      <c r="Z117" s="84">
        <v>8124</v>
      </c>
      <c r="AA117" s="85">
        <v>10271.3</v>
      </c>
      <c r="AB117" s="98">
        <v>-2147.3</v>
      </c>
      <c r="AC117" s="87">
        <v>24</v>
      </c>
      <c r="AD117" s="87">
        <v>69</v>
      </c>
      <c r="AE117" s="88">
        <v>-2240.3</v>
      </c>
    </row>
    <row r="118" s="6" customFormat="1" ht="16.5" spans="1:31">
      <c r="A118" s="16">
        <v>5</v>
      </c>
      <c r="B118" s="16" t="s">
        <v>269</v>
      </c>
      <c r="C118" s="16" t="s">
        <v>270</v>
      </c>
      <c r="D118" s="16" t="s">
        <v>266</v>
      </c>
      <c r="E118" s="16" t="s">
        <v>271</v>
      </c>
      <c r="F118" s="16" t="s">
        <v>272</v>
      </c>
      <c r="G118" s="16">
        <v>3500</v>
      </c>
      <c r="H118" s="110"/>
      <c r="I118" s="118"/>
      <c r="J118" s="110"/>
      <c r="K118" s="121"/>
      <c r="L118" s="120">
        <v>661</v>
      </c>
      <c r="M118" s="121"/>
      <c r="N118" s="45">
        <v>2288</v>
      </c>
      <c r="O118" s="57">
        <v>2289</v>
      </c>
      <c r="P118" s="45">
        <v>1983</v>
      </c>
      <c r="Q118" s="57">
        <v>1983</v>
      </c>
      <c r="R118" s="45">
        <v>780</v>
      </c>
      <c r="S118" s="61">
        <v>780</v>
      </c>
      <c r="T118" s="132">
        <v>1847.3</v>
      </c>
      <c r="U118" s="61"/>
      <c r="V118" s="133">
        <v>1041</v>
      </c>
      <c r="W118" s="134"/>
      <c r="X118" s="135"/>
      <c r="Y118" s="94"/>
      <c r="Z118" s="84">
        <v>8552</v>
      </c>
      <c r="AA118" s="85">
        <v>8600.3</v>
      </c>
      <c r="AB118" s="98">
        <v>-48.2999999999993</v>
      </c>
      <c r="AC118" s="87">
        <v>24</v>
      </c>
      <c r="AD118" s="87">
        <v>69</v>
      </c>
      <c r="AE118" s="88">
        <v>-141.299999999999</v>
      </c>
    </row>
    <row r="119" s="6" customFormat="1" ht="16.5" spans="1:31">
      <c r="A119" s="16">
        <v>8</v>
      </c>
      <c r="B119" s="16" t="s">
        <v>273</v>
      </c>
      <c r="C119" s="16" t="s">
        <v>274</v>
      </c>
      <c r="D119" s="16" t="s">
        <v>266</v>
      </c>
      <c r="E119" s="16" t="s">
        <v>275</v>
      </c>
      <c r="F119" s="16" t="s">
        <v>115</v>
      </c>
      <c r="G119" s="16">
        <v>3500</v>
      </c>
      <c r="H119" s="110"/>
      <c r="I119" s="118"/>
      <c r="J119" s="110"/>
      <c r="K119" s="121"/>
      <c r="L119" s="110"/>
      <c r="M119" s="121"/>
      <c r="N119" s="45">
        <v>1525</v>
      </c>
      <c r="O119" s="57">
        <v>1525</v>
      </c>
      <c r="P119" s="122">
        <v>1600</v>
      </c>
      <c r="Q119" s="57">
        <v>1600</v>
      </c>
      <c r="R119" s="122">
        <v>638</v>
      </c>
      <c r="S119" s="61"/>
      <c r="T119" s="136">
        <v>1719.9</v>
      </c>
      <c r="U119" s="61"/>
      <c r="V119" s="137">
        <v>1163</v>
      </c>
      <c r="W119" s="134"/>
      <c r="X119" s="135"/>
      <c r="Y119" s="94"/>
      <c r="Z119" s="84">
        <v>6625</v>
      </c>
      <c r="AA119" s="85">
        <v>6645.9</v>
      </c>
      <c r="AB119" s="98">
        <v>-20.8999999999996</v>
      </c>
      <c r="AC119" s="87">
        <v>24</v>
      </c>
      <c r="AD119" s="87">
        <v>69</v>
      </c>
      <c r="AE119" s="88">
        <v>-113.9</v>
      </c>
    </row>
    <row r="120" s="6" customFormat="1" ht="16.5" spans="1:31">
      <c r="A120" s="16">
        <v>9</v>
      </c>
      <c r="B120" s="16" t="s">
        <v>276</v>
      </c>
      <c r="C120" s="16" t="s">
        <v>277</v>
      </c>
      <c r="D120" s="16" t="s">
        <v>266</v>
      </c>
      <c r="E120" s="16" t="s">
        <v>278</v>
      </c>
      <c r="F120" s="16" t="s">
        <v>141</v>
      </c>
      <c r="G120" s="16">
        <v>3500</v>
      </c>
      <c r="H120" s="110"/>
      <c r="I120" s="118"/>
      <c r="J120" s="110"/>
      <c r="K120" s="121"/>
      <c r="L120" s="110"/>
      <c r="M120" s="121"/>
      <c r="N120" s="45">
        <v>2288</v>
      </c>
      <c r="O120" s="57">
        <v>2288</v>
      </c>
      <c r="P120" s="122">
        <v>1983</v>
      </c>
      <c r="Q120" s="57">
        <v>1983</v>
      </c>
      <c r="R120" s="122">
        <v>638</v>
      </c>
      <c r="S120" s="61"/>
      <c r="T120" s="136">
        <v>1847.3</v>
      </c>
      <c r="U120" s="61"/>
      <c r="V120" s="137">
        <v>980</v>
      </c>
      <c r="W120" s="134"/>
      <c r="X120" s="135"/>
      <c r="Y120" s="94"/>
      <c r="Z120" s="84">
        <v>7771</v>
      </c>
      <c r="AA120" s="85">
        <v>7736.3</v>
      </c>
      <c r="AB120" s="98">
        <v>34.6999999999998</v>
      </c>
      <c r="AC120" s="87">
        <v>24</v>
      </c>
      <c r="AD120" s="87">
        <v>69</v>
      </c>
      <c r="AE120" s="88">
        <v>-58.3000000000002</v>
      </c>
    </row>
    <row r="121" s="6" customFormat="1" ht="16.5" spans="1:31">
      <c r="A121" s="16">
        <v>10</v>
      </c>
      <c r="B121" s="16" t="s">
        <v>279</v>
      </c>
      <c r="C121" s="16" t="s">
        <v>280</v>
      </c>
      <c r="D121" s="16" t="s">
        <v>266</v>
      </c>
      <c r="E121" s="16" t="s">
        <v>281</v>
      </c>
      <c r="F121" s="16" t="s">
        <v>186</v>
      </c>
      <c r="G121" s="16">
        <v>3500</v>
      </c>
      <c r="H121" s="110"/>
      <c r="I121" s="118"/>
      <c r="J121" s="110"/>
      <c r="K121" s="121"/>
      <c r="L121" s="110"/>
      <c r="M121" s="121"/>
      <c r="N121" s="45">
        <v>2288</v>
      </c>
      <c r="O121" s="57"/>
      <c r="P121" s="122">
        <v>1663</v>
      </c>
      <c r="Q121" s="57"/>
      <c r="R121" s="122">
        <v>425</v>
      </c>
      <c r="S121" s="61"/>
      <c r="T121" s="136">
        <v>1847.3</v>
      </c>
      <c r="U121" s="61"/>
      <c r="V121" s="137">
        <v>1041</v>
      </c>
      <c r="W121" s="134"/>
      <c r="X121" s="135"/>
      <c r="Y121" s="94"/>
      <c r="Z121" s="84">
        <v>3500</v>
      </c>
      <c r="AA121" s="85">
        <v>7264.3</v>
      </c>
      <c r="AB121" s="98">
        <v>-3764.3</v>
      </c>
      <c r="AC121" s="87">
        <v>24</v>
      </c>
      <c r="AD121" s="87">
        <v>69</v>
      </c>
      <c r="AE121" s="88">
        <v>-3857.3</v>
      </c>
    </row>
    <row r="122" s="6" customFormat="1" ht="16.5" spans="1:31">
      <c r="A122" s="16">
        <v>11</v>
      </c>
      <c r="B122" s="16" t="s">
        <v>282</v>
      </c>
      <c r="C122" s="16" t="s">
        <v>283</v>
      </c>
      <c r="D122" s="16" t="s">
        <v>266</v>
      </c>
      <c r="E122" s="16" t="s">
        <v>284</v>
      </c>
      <c r="F122" s="16" t="s">
        <v>195</v>
      </c>
      <c r="G122" s="16">
        <v>3500</v>
      </c>
      <c r="H122" s="110"/>
      <c r="I122" s="118"/>
      <c r="J122" s="110"/>
      <c r="K122" s="121"/>
      <c r="L122" s="110"/>
      <c r="M122" s="121"/>
      <c r="N122" s="45">
        <v>1525</v>
      </c>
      <c r="O122" s="57"/>
      <c r="P122" s="122">
        <v>1536</v>
      </c>
      <c r="Q122" s="57">
        <v>2500</v>
      </c>
      <c r="R122" s="122">
        <v>0</v>
      </c>
      <c r="S122" s="61"/>
      <c r="T122" s="136">
        <v>1847.3</v>
      </c>
      <c r="U122" s="61"/>
      <c r="V122" s="137">
        <v>1041</v>
      </c>
      <c r="W122" s="134"/>
      <c r="X122" s="135"/>
      <c r="Y122" s="94"/>
      <c r="Z122" s="84">
        <v>6000</v>
      </c>
      <c r="AA122" s="85">
        <v>5949.3</v>
      </c>
      <c r="AB122" s="98">
        <v>50.6999999999998</v>
      </c>
      <c r="AC122" s="87">
        <v>24</v>
      </c>
      <c r="AD122" s="87">
        <v>69</v>
      </c>
      <c r="AE122" s="88">
        <v>-42.3000000000002</v>
      </c>
    </row>
    <row r="123" s="6" customFormat="1" ht="16.5" spans="1:31">
      <c r="A123" s="16">
        <v>12</v>
      </c>
      <c r="B123" s="16" t="s">
        <v>285</v>
      </c>
      <c r="C123" s="16" t="s">
        <v>286</v>
      </c>
      <c r="D123" s="16" t="s">
        <v>266</v>
      </c>
      <c r="E123" s="16" t="s">
        <v>287</v>
      </c>
      <c r="F123" s="16" t="s">
        <v>141</v>
      </c>
      <c r="G123" s="16">
        <v>3500</v>
      </c>
      <c r="H123" s="110"/>
      <c r="I123" s="118"/>
      <c r="J123" s="110"/>
      <c r="K123" s="121"/>
      <c r="L123" s="110"/>
      <c r="M123" s="121"/>
      <c r="N123" s="45">
        <v>2059</v>
      </c>
      <c r="O123" s="57">
        <v>2059</v>
      </c>
      <c r="P123" s="122">
        <v>1472</v>
      </c>
      <c r="Q123" s="57">
        <v>1500</v>
      </c>
      <c r="R123" s="122">
        <v>780</v>
      </c>
      <c r="S123" s="61"/>
      <c r="T123" s="136">
        <v>1847.3</v>
      </c>
      <c r="U123" s="61"/>
      <c r="V123" s="137">
        <v>1163</v>
      </c>
      <c r="W123" s="134"/>
      <c r="X123" s="135"/>
      <c r="Y123" s="94"/>
      <c r="Z123" s="84">
        <v>7059</v>
      </c>
      <c r="AA123" s="85">
        <v>7321.3</v>
      </c>
      <c r="AB123" s="98">
        <v>-262.3</v>
      </c>
      <c r="AC123" s="87">
        <v>24</v>
      </c>
      <c r="AD123" s="87">
        <v>69</v>
      </c>
      <c r="AE123" s="88">
        <v>-355.3</v>
      </c>
    </row>
    <row r="124" s="6" customFormat="1" ht="16.5" spans="1:31">
      <c r="A124" s="16">
        <v>13</v>
      </c>
      <c r="B124" s="16" t="s">
        <v>288</v>
      </c>
      <c r="C124" s="16" t="s">
        <v>289</v>
      </c>
      <c r="D124" s="16" t="s">
        <v>266</v>
      </c>
      <c r="E124" s="16" t="s">
        <v>290</v>
      </c>
      <c r="F124" s="16" t="s">
        <v>141</v>
      </c>
      <c r="G124" s="16">
        <v>3500</v>
      </c>
      <c r="H124" s="110"/>
      <c r="I124" s="118"/>
      <c r="J124" s="110"/>
      <c r="K124" s="121"/>
      <c r="L124" s="110"/>
      <c r="M124" s="121"/>
      <c r="N124" s="45">
        <v>2288</v>
      </c>
      <c r="O124" s="57">
        <v>2000</v>
      </c>
      <c r="P124" s="122">
        <v>1408</v>
      </c>
      <c r="Q124" s="57">
        <v>1696</v>
      </c>
      <c r="R124" s="122">
        <v>638</v>
      </c>
      <c r="S124" s="61"/>
      <c r="T124" s="136">
        <v>1847.3</v>
      </c>
      <c r="U124" s="61"/>
      <c r="V124" s="137">
        <v>1102</v>
      </c>
      <c r="W124" s="134"/>
      <c r="X124" s="135"/>
      <c r="Y124" s="94"/>
      <c r="Z124" s="84">
        <v>7196</v>
      </c>
      <c r="AA124" s="85">
        <v>7283.3</v>
      </c>
      <c r="AB124" s="98">
        <v>-87.3000000000002</v>
      </c>
      <c r="AC124" s="87">
        <v>24</v>
      </c>
      <c r="AD124" s="87">
        <v>69</v>
      </c>
      <c r="AE124" s="88">
        <v>-180.3</v>
      </c>
    </row>
    <row r="125" s="6" customFormat="1" ht="16.5" spans="1:31">
      <c r="A125" s="16">
        <v>14</v>
      </c>
      <c r="B125" s="16" t="s">
        <v>291</v>
      </c>
      <c r="C125" s="16" t="s">
        <v>292</v>
      </c>
      <c r="D125" s="16" t="s">
        <v>266</v>
      </c>
      <c r="E125" s="16" t="s">
        <v>293</v>
      </c>
      <c r="F125" s="16" t="s">
        <v>294</v>
      </c>
      <c r="G125" s="16">
        <v>3500</v>
      </c>
      <c r="H125" s="110"/>
      <c r="I125" s="118"/>
      <c r="J125" s="110"/>
      <c r="K125" s="121"/>
      <c r="L125" s="110"/>
      <c r="M125" s="121"/>
      <c r="N125" s="45">
        <v>2211</v>
      </c>
      <c r="O125" s="57">
        <v>2211</v>
      </c>
      <c r="P125" s="122">
        <v>1791</v>
      </c>
      <c r="Q125" s="57">
        <v>1791</v>
      </c>
      <c r="R125" s="122">
        <v>567</v>
      </c>
      <c r="S125" s="61"/>
      <c r="T125" s="136">
        <v>1847.3</v>
      </c>
      <c r="U125" s="61"/>
      <c r="V125" s="137">
        <v>1102</v>
      </c>
      <c r="W125" s="134"/>
      <c r="X125" s="135"/>
      <c r="Y125" s="94"/>
      <c r="Z125" s="84">
        <v>7502</v>
      </c>
      <c r="AA125" s="85">
        <v>7518.3</v>
      </c>
      <c r="AB125" s="98">
        <v>-16.3000000000002</v>
      </c>
      <c r="AC125" s="87">
        <v>24</v>
      </c>
      <c r="AD125" s="87">
        <v>69</v>
      </c>
      <c r="AE125" s="88">
        <v>-109.3</v>
      </c>
    </row>
    <row r="126" s="6" customFormat="1" ht="16.5" spans="1:31">
      <c r="A126" s="16">
        <v>16</v>
      </c>
      <c r="B126" s="16" t="s">
        <v>295</v>
      </c>
      <c r="C126" s="16" t="s">
        <v>296</v>
      </c>
      <c r="D126" s="16" t="s">
        <v>266</v>
      </c>
      <c r="E126" s="16" t="s">
        <v>297</v>
      </c>
      <c r="F126" s="16" t="s">
        <v>298</v>
      </c>
      <c r="G126" s="16">
        <v>3500</v>
      </c>
      <c r="H126" s="110"/>
      <c r="I126" s="118"/>
      <c r="J126" s="110"/>
      <c r="K126" s="121"/>
      <c r="L126" s="110"/>
      <c r="M126" s="121"/>
      <c r="N126" s="45">
        <v>1983</v>
      </c>
      <c r="O126" s="57">
        <v>2000</v>
      </c>
      <c r="P126" s="122">
        <v>1663</v>
      </c>
      <c r="Q126" s="57">
        <v>1000</v>
      </c>
      <c r="R126" s="122">
        <v>638</v>
      </c>
      <c r="S126" s="61">
        <v>1300</v>
      </c>
      <c r="T126" s="136">
        <v>1847.3</v>
      </c>
      <c r="U126" s="61">
        <v>1700</v>
      </c>
      <c r="V126" s="137">
        <v>980</v>
      </c>
      <c r="W126" s="137">
        <v>2842</v>
      </c>
      <c r="X126" s="135"/>
      <c r="Y126" s="94">
        <v>4450</v>
      </c>
      <c r="Z126" s="84">
        <v>9500</v>
      </c>
      <c r="AA126" s="85">
        <v>14403.3</v>
      </c>
      <c r="AB126" s="98">
        <v>-4903.3</v>
      </c>
      <c r="AC126" s="87">
        <v>24</v>
      </c>
      <c r="AD126" s="87">
        <v>69</v>
      </c>
      <c r="AE126" s="88">
        <v>-4996.3</v>
      </c>
    </row>
    <row r="127" s="6" customFormat="1" ht="16.5" spans="1:31">
      <c r="A127" s="16">
        <v>17</v>
      </c>
      <c r="B127" s="16" t="s">
        <v>299</v>
      </c>
      <c r="C127" s="16" t="s">
        <v>300</v>
      </c>
      <c r="D127" s="16" t="s">
        <v>266</v>
      </c>
      <c r="E127" s="16" t="s">
        <v>301</v>
      </c>
      <c r="F127" s="16" t="s">
        <v>302</v>
      </c>
      <c r="G127" s="16">
        <v>3500</v>
      </c>
      <c r="H127" s="110"/>
      <c r="I127" s="118"/>
      <c r="J127" s="110"/>
      <c r="K127" s="121"/>
      <c r="L127" s="110"/>
      <c r="M127" s="121"/>
      <c r="N127" s="45">
        <v>1906</v>
      </c>
      <c r="O127" s="57">
        <v>1900</v>
      </c>
      <c r="P127" s="122">
        <v>1727</v>
      </c>
      <c r="Q127" s="57">
        <v>1240</v>
      </c>
      <c r="R127" s="122">
        <v>496</v>
      </c>
      <c r="S127" s="61"/>
      <c r="T127" s="136">
        <v>1847.3</v>
      </c>
      <c r="U127" s="61"/>
      <c r="V127" s="137">
        <v>1225</v>
      </c>
      <c r="W127" s="134"/>
      <c r="X127" s="135"/>
      <c r="Y127" s="94"/>
      <c r="Z127" s="84">
        <v>6640</v>
      </c>
      <c r="AA127" s="85">
        <v>7201.3</v>
      </c>
      <c r="AB127" s="98">
        <v>-561.3</v>
      </c>
      <c r="AC127" s="87">
        <v>24</v>
      </c>
      <c r="AD127" s="87">
        <v>69</v>
      </c>
      <c r="AE127" s="88">
        <v>-654.3</v>
      </c>
    </row>
    <row r="128" s="6" customFormat="1" ht="16.5" spans="1:31">
      <c r="A128" s="16">
        <v>18</v>
      </c>
      <c r="B128" s="16" t="s">
        <v>303</v>
      </c>
      <c r="C128" s="16" t="s">
        <v>304</v>
      </c>
      <c r="D128" s="16" t="s">
        <v>266</v>
      </c>
      <c r="E128" s="16" t="s">
        <v>305</v>
      </c>
      <c r="F128" s="16" t="s">
        <v>306</v>
      </c>
      <c r="G128" s="16">
        <v>3500</v>
      </c>
      <c r="H128" s="110"/>
      <c r="I128" s="118"/>
      <c r="J128" s="110"/>
      <c r="K128" s="121"/>
      <c r="L128" s="110"/>
      <c r="M128" s="121"/>
      <c r="N128" s="45">
        <v>1754</v>
      </c>
      <c r="O128" s="57">
        <v>1754</v>
      </c>
      <c r="P128" s="45">
        <v>1983</v>
      </c>
      <c r="Q128" s="57">
        <v>1983</v>
      </c>
      <c r="R128" s="45">
        <v>709</v>
      </c>
      <c r="S128" s="61"/>
      <c r="T128" s="132">
        <v>1847.3</v>
      </c>
      <c r="U128" s="61"/>
      <c r="V128" s="133">
        <v>1163</v>
      </c>
      <c r="W128" s="137">
        <v>2842</v>
      </c>
      <c r="X128" s="135"/>
      <c r="Y128" s="94">
        <v>4598</v>
      </c>
      <c r="Z128" s="84">
        <v>7237</v>
      </c>
      <c r="AA128" s="85">
        <v>14896.3</v>
      </c>
      <c r="AB128" s="98">
        <v>-7659.3</v>
      </c>
      <c r="AC128" s="87">
        <v>24</v>
      </c>
      <c r="AD128" s="87">
        <v>69</v>
      </c>
      <c r="AE128" s="88">
        <v>-7752.3</v>
      </c>
    </row>
    <row r="129" s="6" customFormat="1" ht="16.5" spans="1:31">
      <c r="A129" s="16">
        <v>19</v>
      </c>
      <c r="B129" s="16" t="s">
        <v>307</v>
      </c>
      <c r="C129" s="16" t="s">
        <v>308</v>
      </c>
      <c r="D129" s="16" t="s">
        <v>266</v>
      </c>
      <c r="E129" s="16" t="s">
        <v>309</v>
      </c>
      <c r="F129" s="16" t="s">
        <v>141</v>
      </c>
      <c r="G129" s="16">
        <v>3500</v>
      </c>
      <c r="H129" s="110"/>
      <c r="I129" s="118"/>
      <c r="J129" s="110"/>
      <c r="K129" s="121"/>
      <c r="L129" s="110"/>
      <c r="M129" s="121"/>
      <c r="N129" s="45">
        <v>1830</v>
      </c>
      <c r="O129" s="57">
        <v>1830</v>
      </c>
      <c r="P129" s="45">
        <v>1408</v>
      </c>
      <c r="Q129" s="57">
        <v>1408</v>
      </c>
      <c r="R129" s="45">
        <v>780</v>
      </c>
      <c r="S129" s="61"/>
      <c r="T129" s="132">
        <v>1847.3</v>
      </c>
      <c r="U129" s="61"/>
      <c r="V129" s="133">
        <v>1041</v>
      </c>
      <c r="W129" s="134"/>
      <c r="X129" s="135"/>
      <c r="Y129" s="94"/>
      <c r="Z129" s="84">
        <v>6738</v>
      </c>
      <c r="AA129" s="85">
        <v>6906.3</v>
      </c>
      <c r="AB129" s="98">
        <v>-168.3</v>
      </c>
      <c r="AC129" s="87">
        <v>24</v>
      </c>
      <c r="AD129" s="87">
        <v>69</v>
      </c>
      <c r="AE129" s="88">
        <v>-261.3</v>
      </c>
    </row>
    <row r="130" s="6" customFormat="1" ht="16.5" spans="1:31">
      <c r="A130" s="16">
        <v>20</v>
      </c>
      <c r="B130" s="16" t="s">
        <v>310</v>
      </c>
      <c r="C130" s="16" t="s">
        <v>311</v>
      </c>
      <c r="D130" s="16" t="s">
        <v>266</v>
      </c>
      <c r="E130" s="16" t="s">
        <v>312</v>
      </c>
      <c r="F130" s="16" t="s">
        <v>313</v>
      </c>
      <c r="G130" s="16">
        <v>3500</v>
      </c>
      <c r="H130" s="110"/>
      <c r="I130" s="118"/>
      <c r="J130" s="110"/>
      <c r="K130" s="121"/>
      <c r="L130" s="110"/>
      <c r="M130" s="121"/>
      <c r="N130" s="45">
        <v>1830</v>
      </c>
      <c r="O130" s="57">
        <v>1830</v>
      </c>
      <c r="P130" s="45">
        <v>1344</v>
      </c>
      <c r="Q130" s="57">
        <v>1350</v>
      </c>
      <c r="R130" s="45">
        <v>780</v>
      </c>
      <c r="S130" s="61"/>
      <c r="T130" s="132">
        <v>1847.3</v>
      </c>
      <c r="U130" s="61"/>
      <c r="V130" s="133">
        <v>1102</v>
      </c>
      <c r="W130" s="134"/>
      <c r="X130" s="135"/>
      <c r="Y130" s="94"/>
      <c r="Z130" s="84">
        <v>6680</v>
      </c>
      <c r="AA130" s="85">
        <v>6903.3</v>
      </c>
      <c r="AB130" s="98">
        <v>-223.3</v>
      </c>
      <c r="AC130" s="87">
        <v>24</v>
      </c>
      <c r="AD130" s="87">
        <v>69</v>
      </c>
      <c r="AE130" s="88">
        <v>-316.3</v>
      </c>
    </row>
    <row r="131" s="6" customFormat="1" ht="16.5" spans="1:31">
      <c r="A131" s="16">
        <v>21</v>
      </c>
      <c r="B131" s="16" t="s">
        <v>314</v>
      </c>
      <c r="C131" s="16" t="s">
        <v>315</v>
      </c>
      <c r="D131" s="16" t="s">
        <v>266</v>
      </c>
      <c r="E131" s="16" t="s">
        <v>316</v>
      </c>
      <c r="F131" s="16" t="s">
        <v>268</v>
      </c>
      <c r="G131" s="16">
        <v>3500</v>
      </c>
      <c r="H131" s="110"/>
      <c r="I131" s="118"/>
      <c r="J131" s="110"/>
      <c r="K131" s="121"/>
      <c r="L131" s="110"/>
      <c r="M131" s="121"/>
      <c r="N131" s="45">
        <v>763</v>
      </c>
      <c r="O131" s="57">
        <v>763</v>
      </c>
      <c r="P131" s="45">
        <v>1727</v>
      </c>
      <c r="Q131" s="57">
        <v>1727</v>
      </c>
      <c r="R131" s="45">
        <v>425</v>
      </c>
      <c r="S131" s="61"/>
      <c r="T131" s="132">
        <v>1847.3</v>
      </c>
      <c r="U131" s="61"/>
      <c r="V131" s="133">
        <v>1225</v>
      </c>
      <c r="W131" s="134"/>
      <c r="X131" s="135"/>
      <c r="Y131" s="94"/>
      <c r="Z131" s="84">
        <v>5990</v>
      </c>
      <c r="AA131" s="85">
        <v>5987.3</v>
      </c>
      <c r="AB131" s="98">
        <v>2.69999999999982</v>
      </c>
      <c r="AC131" s="87">
        <v>24</v>
      </c>
      <c r="AD131" s="87">
        <v>69</v>
      </c>
      <c r="AE131" s="88">
        <v>-90.3000000000002</v>
      </c>
    </row>
    <row r="132" s="6" customFormat="1" ht="16.5" spans="1:31">
      <c r="A132" s="16">
        <v>22</v>
      </c>
      <c r="B132" s="16" t="s">
        <v>317</v>
      </c>
      <c r="C132" s="16" t="s">
        <v>318</v>
      </c>
      <c r="D132" s="16" t="s">
        <v>266</v>
      </c>
      <c r="E132" s="16" t="s">
        <v>319</v>
      </c>
      <c r="F132" s="16" t="s">
        <v>115</v>
      </c>
      <c r="G132" s="16">
        <v>3500</v>
      </c>
      <c r="H132" s="110"/>
      <c r="I132" s="118"/>
      <c r="J132" s="110"/>
      <c r="K132" s="121"/>
      <c r="L132" s="110"/>
      <c r="M132" s="121"/>
      <c r="N132" s="45">
        <v>610</v>
      </c>
      <c r="O132" s="57">
        <v>610</v>
      </c>
      <c r="P132" s="45">
        <v>1983</v>
      </c>
      <c r="Q132" s="57">
        <v>2000</v>
      </c>
      <c r="R132" s="45">
        <v>709</v>
      </c>
      <c r="S132" s="61"/>
      <c r="T132" s="132">
        <v>1847.3</v>
      </c>
      <c r="U132" s="61"/>
      <c r="V132" s="133">
        <v>1225</v>
      </c>
      <c r="W132" s="137">
        <v>2842</v>
      </c>
      <c r="X132" s="61">
        <v>4000</v>
      </c>
      <c r="Y132" s="94">
        <v>4598</v>
      </c>
      <c r="Z132" s="84">
        <v>10110</v>
      </c>
      <c r="AA132" s="85">
        <v>13814.3</v>
      </c>
      <c r="AB132" s="98">
        <v>-3704.3</v>
      </c>
      <c r="AC132" s="87">
        <v>24</v>
      </c>
      <c r="AD132" s="87">
        <v>69</v>
      </c>
      <c r="AE132" s="88">
        <v>-3797.3</v>
      </c>
    </row>
    <row r="133" s="6" customFormat="1" ht="16.5" spans="1:31">
      <c r="A133" s="16">
        <v>23</v>
      </c>
      <c r="B133" s="16" t="s">
        <v>320</v>
      </c>
      <c r="C133" s="16" t="s">
        <v>321</v>
      </c>
      <c r="D133" s="16" t="s">
        <v>266</v>
      </c>
      <c r="E133" s="16" t="s">
        <v>322</v>
      </c>
      <c r="F133" s="16" t="s">
        <v>64</v>
      </c>
      <c r="G133" s="16">
        <v>3500</v>
      </c>
      <c r="H133" s="110"/>
      <c r="I133" s="118"/>
      <c r="J133" s="110"/>
      <c r="K133" s="121"/>
      <c r="L133" s="110"/>
      <c r="M133" s="121"/>
      <c r="N133" s="45">
        <v>381</v>
      </c>
      <c r="O133" s="57"/>
      <c r="P133" s="45">
        <v>1727</v>
      </c>
      <c r="Q133" s="57">
        <v>2108</v>
      </c>
      <c r="R133" s="45">
        <v>567</v>
      </c>
      <c r="S133" s="61"/>
      <c r="T133" s="132">
        <v>1847.3</v>
      </c>
      <c r="U133" s="61"/>
      <c r="V133" s="133">
        <v>1102</v>
      </c>
      <c r="W133" s="134"/>
      <c r="X133" s="135"/>
      <c r="Y133" s="94"/>
      <c r="Z133" s="84">
        <v>5608</v>
      </c>
      <c r="AA133" s="85">
        <v>5624.3</v>
      </c>
      <c r="AB133" s="98">
        <v>-16.3000000000002</v>
      </c>
      <c r="AC133" s="87">
        <v>24</v>
      </c>
      <c r="AD133" s="87">
        <v>69</v>
      </c>
      <c r="AE133" s="88">
        <v>-109.3</v>
      </c>
    </row>
    <row r="134" s="6" customFormat="1" ht="16.5" spans="1:31">
      <c r="A134" s="16">
        <v>24</v>
      </c>
      <c r="B134" s="16" t="s">
        <v>323</v>
      </c>
      <c r="C134" s="16" t="s">
        <v>324</v>
      </c>
      <c r="D134" s="16" t="s">
        <v>325</v>
      </c>
      <c r="E134" s="16" t="s">
        <v>326</v>
      </c>
      <c r="F134" s="16" t="s">
        <v>115</v>
      </c>
      <c r="G134" s="16">
        <v>3500</v>
      </c>
      <c r="H134" s="110"/>
      <c r="I134" s="118"/>
      <c r="J134" s="110"/>
      <c r="K134" s="121"/>
      <c r="L134" s="110"/>
      <c r="M134" s="121"/>
      <c r="N134" s="45">
        <v>381</v>
      </c>
      <c r="O134" s="57"/>
      <c r="P134" s="45">
        <v>1983</v>
      </c>
      <c r="Q134" s="57"/>
      <c r="R134" s="45">
        <v>0</v>
      </c>
      <c r="S134" s="61"/>
      <c r="T134" s="132">
        <v>0</v>
      </c>
      <c r="U134" s="61"/>
      <c r="V134" s="133">
        <v>674</v>
      </c>
      <c r="W134" s="137">
        <v>2842</v>
      </c>
      <c r="X134" s="61">
        <v>2400</v>
      </c>
      <c r="Y134" s="94">
        <v>4598</v>
      </c>
      <c r="Z134" s="84">
        <v>5900</v>
      </c>
      <c r="AA134" s="85">
        <v>10478</v>
      </c>
      <c r="AB134" s="98">
        <v>-4578</v>
      </c>
      <c r="AC134" s="87">
        <v>24</v>
      </c>
      <c r="AD134" s="87">
        <v>69</v>
      </c>
      <c r="AE134" s="88">
        <v>-4671</v>
      </c>
    </row>
    <row r="135" s="6" customFormat="1" ht="16.5" spans="1:31">
      <c r="A135" s="16">
        <v>25</v>
      </c>
      <c r="B135" s="16" t="s">
        <v>327</v>
      </c>
      <c r="C135" s="16" t="s">
        <v>328</v>
      </c>
      <c r="D135" s="16" t="s">
        <v>266</v>
      </c>
      <c r="E135" s="16" t="s">
        <v>329</v>
      </c>
      <c r="F135" s="16" t="s">
        <v>89</v>
      </c>
      <c r="G135" s="16">
        <v>3500</v>
      </c>
      <c r="H135" s="110"/>
      <c r="I135" s="118"/>
      <c r="J135" s="110"/>
      <c r="K135" s="121"/>
      <c r="L135" s="110"/>
      <c r="M135" s="121"/>
      <c r="N135" s="110"/>
      <c r="O135" s="121"/>
      <c r="P135" s="45">
        <v>1727</v>
      </c>
      <c r="Q135" s="57"/>
      <c r="R135" s="165">
        <v>0</v>
      </c>
      <c r="S135" s="61">
        <v>1500</v>
      </c>
      <c r="T135" s="132">
        <v>1465.1</v>
      </c>
      <c r="U135" s="61"/>
      <c r="V135" s="133">
        <v>1225</v>
      </c>
      <c r="W135" s="137">
        <v>2842</v>
      </c>
      <c r="X135" s="61">
        <v>5000</v>
      </c>
      <c r="Y135" s="94">
        <v>5192</v>
      </c>
      <c r="Z135" s="84">
        <v>10000</v>
      </c>
      <c r="AA135" s="85">
        <v>12451.1</v>
      </c>
      <c r="AB135" s="98">
        <v>-2451.1</v>
      </c>
      <c r="AC135" s="87">
        <v>24</v>
      </c>
      <c r="AD135" s="87">
        <v>69</v>
      </c>
      <c r="AE135" s="88">
        <v>-2544.1</v>
      </c>
    </row>
    <row r="136" s="6" customFormat="1" ht="16.5" spans="1:31">
      <c r="A136" s="16">
        <v>26</v>
      </c>
      <c r="B136" s="16" t="s">
        <v>330</v>
      </c>
      <c r="C136" s="16" t="s">
        <v>331</v>
      </c>
      <c r="D136" s="16" t="s">
        <v>266</v>
      </c>
      <c r="E136" s="16" t="s">
        <v>332</v>
      </c>
      <c r="F136" s="16" t="s">
        <v>115</v>
      </c>
      <c r="G136" s="16">
        <v>3500</v>
      </c>
      <c r="H136" s="110"/>
      <c r="I136" s="118"/>
      <c r="J136" s="110"/>
      <c r="K136" s="121"/>
      <c r="L136" s="110"/>
      <c r="M136" s="121"/>
      <c r="N136" s="110"/>
      <c r="O136" s="121"/>
      <c r="P136" s="45">
        <v>1600</v>
      </c>
      <c r="Q136" s="57">
        <v>1600</v>
      </c>
      <c r="R136" s="165">
        <v>709</v>
      </c>
      <c r="S136" s="61"/>
      <c r="T136" s="132">
        <v>1847.3</v>
      </c>
      <c r="U136" s="61"/>
      <c r="V136" s="133">
        <v>368</v>
      </c>
      <c r="W136" s="137">
        <v>2842</v>
      </c>
      <c r="X136" s="61">
        <v>2999</v>
      </c>
      <c r="Y136" s="94">
        <v>4598</v>
      </c>
      <c r="Z136" s="84">
        <v>8099</v>
      </c>
      <c r="AA136" s="85">
        <v>11964.3</v>
      </c>
      <c r="AB136" s="98">
        <v>-3865.3</v>
      </c>
      <c r="AC136" s="87">
        <v>24</v>
      </c>
      <c r="AD136" s="87">
        <v>69</v>
      </c>
      <c r="AE136" s="88">
        <v>-3958.3</v>
      </c>
    </row>
    <row r="137" s="6" customFormat="1" ht="16.5" spans="1:31">
      <c r="A137" s="16">
        <v>27</v>
      </c>
      <c r="B137" s="16" t="s">
        <v>242</v>
      </c>
      <c r="C137" s="16" t="s">
        <v>333</v>
      </c>
      <c r="D137" s="16" t="s">
        <v>266</v>
      </c>
      <c r="E137" s="16" t="s">
        <v>334</v>
      </c>
      <c r="F137" s="16" t="s">
        <v>335</v>
      </c>
      <c r="G137" s="16">
        <v>3500</v>
      </c>
      <c r="H137" s="110"/>
      <c r="I137" s="118"/>
      <c r="J137" s="110"/>
      <c r="K137" s="121"/>
      <c r="L137" s="110"/>
      <c r="M137" s="121"/>
      <c r="N137" s="110"/>
      <c r="O137" s="121"/>
      <c r="P137" s="45">
        <v>1536</v>
      </c>
      <c r="Q137" s="121"/>
      <c r="R137" s="110"/>
      <c r="S137" s="61"/>
      <c r="T137" s="132">
        <v>1847.3</v>
      </c>
      <c r="U137" s="135"/>
      <c r="V137" s="133">
        <v>1225</v>
      </c>
      <c r="W137" s="134"/>
      <c r="X137" s="135"/>
      <c r="Y137" s="94"/>
      <c r="Z137" s="84">
        <v>3500</v>
      </c>
      <c r="AA137" s="85">
        <v>4608.3</v>
      </c>
      <c r="AB137" s="98">
        <v>-1108.3</v>
      </c>
      <c r="AC137" s="87">
        <v>24</v>
      </c>
      <c r="AD137" s="87">
        <v>69</v>
      </c>
      <c r="AE137" s="88">
        <v>-1201.3</v>
      </c>
    </row>
    <row r="138" s="6" customFormat="1" ht="16.5" spans="1:31">
      <c r="A138" s="16">
        <v>28</v>
      </c>
      <c r="B138" s="16" t="s">
        <v>336</v>
      </c>
      <c r="C138" s="16" t="s">
        <v>337</v>
      </c>
      <c r="D138" s="16" t="s">
        <v>266</v>
      </c>
      <c r="E138" s="16" t="s">
        <v>338</v>
      </c>
      <c r="F138" s="16" t="s">
        <v>64</v>
      </c>
      <c r="G138" s="16">
        <v>3500</v>
      </c>
      <c r="H138" s="110"/>
      <c r="I138" s="118"/>
      <c r="J138" s="110"/>
      <c r="K138" s="121"/>
      <c r="L138" s="110"/>
      <c r="M138" s="121"/>
      <c r="N138" s="110"/>
      <c r="O138" s="121"/>
      <c r="P138" s="45">
        <v>1919</v>
      </c>
      <c r="Q138" s="57">
        <v>520</v>
      </c>
      <c r="R138" s="165">
        <v>709</v>
      </c>
      <c r="S138" s="61"/>
      <c r="T138" s="132">
        <v>1847.3</v>
      </c>
      <c r="U138" s="61"/>
      <c r="V138" s="133">
        <v>1163</v>
      </c>
      <c r="W138" s="134"/>
      <c r="X138" s="135"/>
      <c r="Y138" s="94"/>
      <c r="Z138" s="84">
        <v>4020</v>
      </c>
      <c r="AA138" s="85">
        <v>5638.3</v>
      </c>
      <c r="AB138" s="98">
        <v>-1618.3</v>
      </c>
      <c r="AC138" s="87">
        <v>24</v>
      </c>
      <c r="AD138" s="87">
        <v>69</v>
      </c>
      <c r="AE138" s="88">
        <v>-1711.3</v>
      </c>
    </row>
    <row r="139" s="1" customFormat="1" ht="25" customHeight="1" spans="1:31">
      <c r="A139" s="19" t="s">
        <v>339</v>
      </c>
      <c r="B139" s="19"/>
      <c r="C139" s="19"/>
      <c r="D139" s="19"/>
      <c r="E139" s="19"/>
      <c r="F139" s="20"/>
      <c r="G139" s="21"/>
      <c r="H139" s="21"/>
      <c r="I139" s="118"/>
      <c r="J139" s="21"/>
      <c r="K139" s="21"/>
      <c r="L139" s="21"/>
      <c r="M139" s="49"/>
      <c r="N139" s="50"/>
      <c r="O139" s="50"/>
      <c r="P139" s="51"/>
      <c r="Q139" s="49"/>
      <c r="R139" s="66"/>
      <c r="S139" s="67"/>
      <c r="T139" s="68"/>
      <c r="U139" s="49"/>
      <c r="V139" s="69"/>
      <c r="W139" s="69"/>
      <c r="X139" s="70"/>
      <c r="Y139" s="89"/>
      <c r="Z139" s="173">
        <f>SUM(Z111:Z138)</f>
        <v>177917</v>
      </c>
      <c r="AA139" s="173">
        <f>SUM(AA111:AA138)</f>
        <v>220098.8</v>
      </c>
      <c r="AB139" s="173">
        <f>SUM(AB111:AB138)</f>
        <v>-42181.8</v>
      </c>
      <c r="AC139" s="173">
        <f>SUM(AC111:AC138)</f>
        <v>600</v>
      </c>
      <c r="AD139" s="173">
        <f>SUM(AD111:AD138)</f>
        <v>1725</v>
      </c>
      <c r="AE139" s="173">
        <f>SUM(AE114:AE138)</f>
        <v>-44506.8</v>
      </c>
    </row>
    <row r="140" spans="34:52"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="1" customFormat="1" ht="32" customHeight="1" spans="1:33">
      <c r="A141" s="11" t="s">
        <v>340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/>
      <c r="AG141"/>
    </row>
    <row r="142" s="2" customFormat="1" ht="55" customHeight="1" spans="1:52">
      <c r="A142" s="12" t="s">
        <v>4</v>
      </c>
      <c r="B142" s="12" t="s">
        <v>5</v>
      </c>
      <c r="C142" s="12" t="s">
        <v>6</v>
      </c>
      <c r="D142" s="12" t="s">
        <v>253</v>
      </c>
      <c r="E142" s="12" t="s">
        <v>8</v>
      </c>
      <c r="F142" s="12" t="s">
        <v>9</v>
      </c>
      <c r="G142" s="13" t="s">
        <v>10</v>
      </c>
      <c r="H142" s="14" t="s">
        <v>11</v>
      </c>
      <c r="I142" s="41" t="s">
        <v>12</v>
      </c>
      <c r="J142" s="14" t="s">
        <v>13</v>
      </c>
      <c r="K142" s="12" t="s">
        <v>14</v>
      </c>
      <c r="L142" s="14" t="s">
        <v>15</v>
      </c>
      <c r="M142" s="12" t="s">
        <v>16</v>
      </c>
      <c r="N142" s="42" t="s">
        <v>17</v>
      </c>
      <c r="O142" s="12" t="s">
        <v>18</v>
      </c>
      <c r="P142" s="42" t="s">
        <v>19</v>
      </c>
      <c r="Q142" s="41" t="s">
        <v>20</v>
      </c>
      <c r="R142" s="42" t="s">
        <v>21</v>
      </c>
      <c r="S142" s="12" t="s">
        <v>22</v>
      </c>
      <c r="T142" s="42" t="s">
        <v>23</v>
      </c>
      <c r="U142" s="12" t="s">
        <v>24</v>
      </c>
      <c r="V142" s="14" t="s">
        <v>25</v>
      </c>
      <c r="W142" s="14" t="s">
        <v>26</v>
      </c>
      <c r="X142" s="12" t="s">
        <v>27</v>
      </c>
      <c r="Y142" s="14" t="s">
        <v>28</v>
      </c>
      <c r="Z142" s="81" t="s">
        <v>29</v>
      </c>
      <c r="AA142" s="81" t="s">
        <v>30</v>
      </c>
      <c r="AB142" s="12" t="s">
        <v>31</v>
      </c>
      <c r="AC142" s="12" t="s">
        <v>32</v>
      </c>
      <c r="AD142" s="12" t="s">
        <v>33</v>
      </c>
      <c r="AE142" s="82" t="s">
        <v>34</v>
      </c>
      <c r="AF142"/>
      <c r="AG142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="2" customFormat="1" ht="38" customHeight="1" spans="1:52">
      <c r="A143" s="12"/>
      <c r="B143" s="12"/>
      <c r="C143" s="12"/>
      <c r="D143" s="12"/>
      <c r="E143" s="12"/>
      <c r="F143" s="12"/>
      <c r="G143" s="13"/>
      <c r="H143" s="14"/>
      <c r="I143" s="41"/>
      <c r="J143" s="14"/>
      <c r="K143" s="43"/>
      <c r="L143" s="14"/>
      <c r="M143" s="43"/>
      <c r="N143" s="42"/>
      <c r="O143" s="43"/>
      <c r="P143" s="42"/>
      <c r="Q143" s="41"/>
      <c r="R143" s="42"/>
      <c r="S143" s="43"/>
      <c r="T143" s="42"/>
      <c r="U143" s="43"/>
      <c r="V143" s="14"/>
      <c r="W143" s="14"/>
      <c r="X143" s="43"/>
      <c r="Y143" s="14"/>
      <c r="Z143" s="81"/>
      <c r="AA143" s="81"/>
      <c r="AB143" s="12"/>
      <c r="AC143" s="12"/>
      <c r="AD143" s="12"/>
      <c r="AE143" s="82"/>
      <c r="AF143"/>
      <c r="AG143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ht="16.5" spans="1:52">
      <c r="A144" s="140">
        <v>1</v>
      </c>
      <c r="B144" s="16" t="s">
        <v>341</v>
      </c>
      <c r="C144" s="106">
        <v>1</v>
      </c>
      <c r="D144" s="46" t="s">
        <v>325</v>
      </c>
      <c r="E144" s="141" t="s">
        <v>342</v>
      </c>
      <c r="F144" s="34" t="s">
        <v>343</v>
      </c>
      <c r="G144" s="142"/>
      <c r="H144" s="142"/>
      <c r="I144" s="142"/>
      <c r="J144" s="94">
        <v>1000</v>
      </c>
      <c r="K144" s="162"/>
      <c r="L144" s="94">
        <v>1000</v>
      </c>
      <c r="M144" s="162"/>
      <c r="N144" s="163">
        <v>1000</v>
      </c>
      <c r="O144" s="162"/>
      <c r="P144" s="163">
        <v>1000</v>
      </c>
      <c r="Q144" s="162">
        <v>2000</v>
      </c>
      <c r="R144" s="163"/>
      <c r="S144" s="162">
        <v>1000</v>
      </c>
      <c r="T144" s="163">
        <v>500</v>
      </c>
      <c r="U144" s="162"/>
      <c r="V144" s="166">
        <v>500</v>
      </c>
      <c r="W144" s="163">
        <v>0</v>
      </c>
      <c r="X144" s="162"/>
      <c r="Y144" s="163">
        <v>0</v>
      </c>
      <c r="Z144" s="174">
        <f t="shared" ref="Z144:Z154" si="4">K144+M144+O144+Q144+S144+U144+X144</f>
        <v>3000</v>
      </c>
      <c r="AA144" s="174">
        <f t="shared" ref="AA144:AA154" si="5">J144+L144+N144+P144+R144+T144+V144+W144+Y144</f>
        <v>5000</v>
      </c>
      <c r="AB144" s="175">
        <f t="shared" ref="AB144:AB154" si="6">Z144-AA144</f>
        <v>-2000</v>
      </c>
      <c r="AC144" s="176">
        <v>24</v>
      </c>
      <c r="AD144" s="176">
        <v>69</v>
      </c>
      <c r="AE144" s="177">
        <f t="shared" ref="AE144:AE154" si="7">AB144-AC144-AD144</f>
        <v>-2093</v>
      </c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ht="16.5" spans="1:52">
      <c r="A145" s="140">
        <v>2</v>
      </c>
      <c r="B145" s="16" t="s">
        <v>344</v>
      </c>
      <c r="C145" s="106">
        <v>2</v>
      </c>
      <c r="D145" s="46" t="s">
        <v>325</v>
      </c>
      <c r="E145" s="141" t="s">
        <v>345</v>
      </c>
      <c r="F145" s="34" t="s">
        <v>141</v>
      </c>
      <c r="G145" s="142"/>
      <c r="H145" s="142"/>
      <c r="I145" s="142"/>
      <c r="J145" s="94"/>
      <c r="K145" s="162"/>
      <c r="L145" s="94">
        <v>1000</v>
      </c>
      <c r="M145" s="162"/>
      <c r="N145" s="163">
        <v>1000</v>
      </c>
      <c r="O145" s="162"/>
      <c r="P145" s="163">
        <v>1000</v>
      </c>
      <c r="Q145" s="162">
        <v>2000</v>
      </c>
      <c r="R145" s="163"/>
      <c r="S145" s="162"/>
      <c r="T145" s="163">
        <v>1000</v>
      </c>
      <c r="U145" s="162"/>
      <c r="V145" s="166">
        <v>1000</v>
      </c>
      <c r="W145" s="163">
        <v>0</v>
      </c>
      <c r="X145" s="162"/>
      <c r="Y145" s="163">
        <v>0</v>
      </c>
      <c r="Z145" s="174">
        <f t="shared" si="4"/>
        <v>2000</v>
      </c>
      <c r="AA145" s="174">
        <f t="shared" si="5"/>
        <v>5000</v>
      </c>
      <c r="AB145" s="175">
        <f t="shared" si="6"/>
        <v>-3000</v>
      </c>
      <c r="AC145" s="176">
        <v>24</v>
      </c>
      <c r="AD145" s="176">
        <v>69</v>
      </c>
      <c r="AE145" s="177">
        <f t="shared" si="7"/>
        <v>-3093</v>
      </c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ht="16.5" spans="1:52">
      <c r="A146" s="140">
        <v>3</v>
      </c>
      <c r="B146" s="16" t="s">
        <v>346</v>
      </c>
      <c r="C146" s="106">
        <v>3</v>
      </c>
      <c r="D146" s="46" t="s">
        <v>325</v>
      </c>
      <c r="E146" s="141" t="s">
        <v>347</v>
      </c>
      <c r="F146" s="34" t="s">
        <v>343</v>
      </c>
      <c r="G146" s="142"/>
      <c r="H146" s="142"/>
      <c r="I146" s="142"/>
      <c r="J146" s="94"/>
      <c r="K146" s="162"/>
      <c r="L146" s="163"/>
      <c r="M146" s="162"/>
      <c r="N146" s="163">
        <v>1000</v>
      </c>
      <c r="O146" s="162"/>
      <c r="P146" s="163">
        <v>1000</v>
      </c>
      <c r="Q146" s="162"/>
      <c r="R146" s="163">
        <v>1000</v>
      </c>
      <c r="S146" s="162">
        <v>1000</v>
      </c>
      <c r="T146" s="163">
        <v>1000</v>
      </c>
      <c r="U146" s="162"/>
      <c r="V146" s="166">
        <v>1000</v>
      </c>
      <c r="W146" s="163">
        <v>0</v>
      </c>
      <c r="X146" s="162"/>
      <c r="Y146" s="163">
        <v>0</v>
      </c>
      <c r="Z146" s="174">
        <f t="shared" si="4"/>
        <v>1000</v>
      </c>
      <c r="AA146" s="174">
        <f t="shared" si="5"/>
        <v>5000</v>
      </c>
      <c r="AB146" s="175">
        <f t="shared" si="6"/>
        <v>-4000</v>
      </c>
      <c r="AC146" s="176">
        <v>24</v>
      </c>
      <c r="AD146" s="176">
        <v>69</v>
      </c>
      <c r="AE146" s="177">
        <f t="shared" si="7"/>
        <v>-4093</v>
      </c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ht="16.5" spans="1:52">
      <c r="A147" s="140">
        <v>4</v>
      </c>
      <c r="B147" s="16" t="s">
        <v>348</v>
      </c>
      <c r="C147" s="106">
        <v>4</v>
      </c>
      <c r="D147" s="46" t="s">
        <v>266</v>
      </c>
      <c r="E147" s="141" t="s">
        <v>349</v>
      </c>
      <c r="F147" s="34" t="s">
        <v>350</v>
      </c>
      <c r="G147" s="142"/>
      <c r="H147" s="142"/>
      <c r="I147" s="142"/>
      <c r="J147" s="94"/>
      <c r="K147" s="162"/>
      <c r="L147" s="94">
        <v>1000</v>
      </c>
      <c r="M147" s="162"/>
      <c r="N147" s="163">
        <v>1000</v>
      </c>
      <c r="O147" s="162">
        <v>1000</v>
      </c>
      <c r="P147" s="163">
        <v>1000</v>
      </c>
      <c r="Q147" s="162">
        <v>1000</v>
      </c>
      <c r="R147" s="163">
        <v>1000</v>
      </c>
      <c r="S147" s="162">
        <v>567</v>
      </c>
      <c r="T147" s="163">
        <v>1000</v>
      </c>
      <c r="U147" s="167">
        <v>1000</v>
      </c>
      <c r="V147" s="166">
        <v>1000</v>
      </c>
      <c r="W147" s="163">
        <v>0</v>
      </c>
      <c r="X147" s="162"/>
      <c r="Y147" s="163">
        <v>0</v>
      </c>
      <c r="Z147" s="174">
        <f t="shared" si="4"/>
        <v>3567</v>
      </c>
      <c r="AA147" s="174">
        <f t="shared" si="5"/>
        <v>6000</v>
      </c>
      <c r="AB147" s="175">
        <f t="shared" si="6"/>
        <v>-2433</v>
      </c>
      <c r="AC147" s="176">
        <v>24</v>
      </c>
      <c r="AD147" s="176">
        <v>69</v>
      </c>
      <c r="AE147" s="177">
        <f t="shared" si="7"/>
        <v>-2526</v>
      </c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ht="16.5" spans="1:52">
      <c r="A148" s="140">
        <v>5</v>
      </c>
      <c r="B148" s="16" t="s">
        <v>351</v>
      </c>
      <c r="C148" s="106">
        <v>5</v>
      </c>
      <c r="D148" s="46" t="s">
        <v>256</v>
      </c>
      <c r="E148" s="141" t="s">
        <v>352</v>
      </c>
      <c r="F148" s="34" t="s">
        <v>272</v>
      </c>
      <c r="G148" s="142"/>
      <c r="H148" s="142"/>
      <c r="I148" s="142"/>
      <c r="J148" s="94">
        <v>1000</v>
      </c>
      <c r="K148" s="162">
        <v>1000</v>
      </c>
      <c r="L148" s="94">
        <v>1000</v>
      </c>
      <c r="M148" s="162"/>
      <c r="N148" s="163">
        <v>1000</v>
      </c>
      <c r="O148" s="162">
        <v>2000</v>
      </c>
      <c r="P148" s="163">
        <v>1000</v>
      </c>
      <c r="Q148" s="162"/>
      <c r="R148" s="163"/>
      <c r="S148" s="162"/>
      <c r="T148" s="163">
        <v>1000</v>
      </c>
      <c r="U148" s="167">
        <v>1000</v>
      </c>
      <c r="V148" s="166">
        <v>1000</v>
      </c>
      <c r="W148" s="163">
        <v>0</v>
      </c>
      <c r="X148" s="162"/>
      <c r="Y148" s="163">
        <v>0</v>
      </c>
      <c r="Z148" s="174">
        <f t="shared" si="4"/>
        <v>4000</v>
      </c>
      <c r="AA148" s="174">
        <f t="shared" si="5"/>
        <v>6000</v>
      </c>
      <c r="AB148" s="175">
        <f t="shared" si="6"/>
        <v>-2000</v>
      </c>
      <c r="AC148" s="176">
        <v>24</v>
      </c>
      <c r="AD148" s="176">
        <v>69</v>
      </c>
      <c r="AE148" s="177">
        <f t="shared" si="7"/>
        <v>-2093</v>
      </c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ht="16.5" spans="1:52">
      <c r="A149" s="140">
        <v>6</v>
      </c>
      <c r="B149" s="16" t="s">
        <v>353</v>
      </c>
      <c r="C149" s="106">
        <v>6</v>
      </c>
      <c r="D149" s="46" t="s">
        <v>256</v>
      </c>
      <c r="E149" s="141" t="s">
        <v>354</v>
      </c>
      <c r="F149" s="34" t="s">
        <v>343</v>
      </c>
      <c r="G149" s="142"/>
      <c r="H149" s="142"/>
      <c r="I149" s="142"/>
      <c r="J149" s="94"/>
      <c r="K149" s="162"/>
      <c r="L149" s="163"/>
      <c r="M149" s="162"/>
      <c r="N149" s="163">
        <v>1000</v>
      </c>
      <c r="O149" s="162"/>
      <c r="P149" s="163">
        <v>1000</v>
      </c>
      <c r="Q149" s="162">
        <v>1000</v>
      </c>
      <c r="R149" s="163">
        <v>1000</v>
      </c>
      <c r="S149" s="162"/>
      <c r="T149" s="163">
        <v>1000</v>
      </c>
      <c r="U149" s="162"/>
      <c r="V149" s="166">
        <v>1000</v>
      </c>
      <c r="W149" s="163">
        <v>0</v>
      </c>
      <c r="X149" s="162"/>
      <c r="Y149" s="163">
        <v>0</v>
      </c>
      <c r="Z149" s="174">
        <f t="shared" si="4"/>
        <v>1000</v>
      </c>
      <c r="AA149" s="174">
        <f t="shared" si="5"/>
        <v>5000</v>
      </c>
      <c r="AB149" s="175">
        <f t="shared" si="6"/>
        <v>-4000</v>
      </c>
      <c r="AC149" s="176">
        <v>24</v>
      </c>
      <c r="AD149" s="176">
        <v>69</v>
      </c>
      <c r="AE149" s="177">
        <f t="shared" si="7"/>
        <v>-4093</v>
      </c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ht="16.5" spans="1:52">
      <c r="A150" s="140">
        <v>7</v>
      </c>
      <c r="B150" s="16" t="s">
        <v>355</v>
      </c>
      <c r="C150" s="106">
        <v>7</v>
      </c>
      <c r="D150" s="46" t="s">
        <v>256</v>
      </c>
      <c r="E150" s="141" t="s">
        <v>356</v>
      </c>
      <c r="F150" s="34" t="s">
        <v>357</v>
      </c>
      <c r="G150" s="142"/>
      <c r="H150" s="142"/>
      <c r="I150" s="142"/>
      <c r="J150" s="94"/>
      <c r="K150" s="162"/>
      <c r="L150" s="163"/>
      <c r="M150" s="162"/>
      <c r="N150" s="163">
        <v>1000</v>
      </c>
      <c r="O150" s="162">
        <v>1000</v>
      </c>
      <c r="P150" s="163">
        <v>1000</v>
      </c>
      <c r="Q150" s="162">
        <v>1000</v>
      </c>
      <c r="R150" s="163">
        <v>1000</v>
      </c>
      <c r="S150" s="162"/>
      <c r="T150" s="163">
        <v>1000</v>
      </c>
      <c r="U150" s="162"/>
      <c r="V150" s="166">
        <v>1000</v>
      </c>
      <c r="W150" s="163">
        <v>0</v>
      </c>
      <c r="X150" s="162"/>
      <c r="Y150" s="163">
        <v>0</v>
      </c>
      <c r="Z150" s="174">
        <f t="shared" si="4"/>
        <v>2000</v>
      </c>
      <c r="AA150" s="174">
        <f t="shared" si="5"/>
        <v>5000</v>
      </c>
      <c r="AB150" s="175">
        <f t="shared" si="6"/>
        <v>-3000</v>
      </c>
      <c r="AC150" s="176">
        <v>24</v>
      </c>
      <c r="AD150" s="176">
        <v>69</v>
      </c>
      <c r="AE150" s="177">
        <f t="shared" si="7"/>
        <v>-3093</v>
      </c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ht="16.5" spans="1:52">
      <c r="A151" s="140">
        <v>8</v>
      </c>
      <c r="B151" s="16" t="s">
        <v>358</v>
      </c>
      <c r="C151" s="106">
        <v>8</v>
      </c>
      <c r="D151" s="46" t="s">
        <v>256</v>
      </c>
      <c r="E151" s="26" t="s">
        <v>359</v>
      </c>
      <c r="F151" s="143" t="s">
        <v>306</v>
      </c>
      <c r="G151" s="142"/>
      <c r="H151" s="142"/>
      <c r="I151" s="142"/>
      <c r="J151" s="94"/>
      <c r="K151" s="162"/>
      <c r="L151" s="163"/>
      <c r="M151" s="162"/>
      <c r="N151" s="163"/>
      <c r="O151" s="162"/>
      <c r="P151" s="163">
        <v>1000</v>
      </c>
      <c r="Q151" s="162"/>
      <c r="R151" s="163"/>
      <c r="S151" s="162"/>
      <c r="T151" s="163">
        <v>1000</v>
      </c>
      <c r="U151" s="162"/>
      <c r="V151" s="166">
        <v>1000</v>
      </c>
      <c r="W151" s="163">
        <v>0</v>
      </c>
      <c r="X151" s="162"/>
      <c r="Y151" s="163">
        <v>0</v>
      </c>
      <c r="Z151" s="174">
        <f t="shared" si="4"/>
        <v>0</v>
      </c>
      <c r="AA151" s="174">
        <f t="shared" si="5"/>
        <v>3000</v>
      </c>
      <c r="AB151" s="175">
        <f t="shared" si="6"/>
        <v>-3000</v>
      </c>
      <c r="AC151" s="176">
        <v>24</v>
      </c>
      <c r="AD151" s="176">
        <v>69</v>
      </c>
      <c r="AE151" s="177">
        <f t="shared" si="7"/>
        <v>-3093</v>
      </c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ht="16.5" spans="1:52">
      <c r="A152" s="140">
        <v>9</v>
      </c>
      <c r="B152" s="16" t="s">
        <v>360</v>
      </c>
      <c r="C152" s="106">
        <v>9</v>
      </c>
      <c r="D152" s="46" t="s">
        <v>325</v>
      </c>
      <c r="E152" s="26" t="s">
        <v>361</v>
      </c>
      <c r="F152" s="143" t="s">
        <v>115</v>
      </c>
      <c r="G152" s="142"/>
      <c r="H152" s="142"/>
      <c r="I152" s="142"/>
      <c r="J152" s="94"/>
      <c r="K152" s="162"/>
      <c r="L152" s="163"/>
      <c r="M152" s="162"/>
      <c r="N152" s="163"/>
      <c r="O152" s="162"/>
      <c r="P152" s="163"/>
      <c r="Q152" s="162"/>
      <c r="R152" s="163"/>
      <c r="S152" s="162"/>
      <c r="T152" s="163">
        <v>1000</v>
      </c>
      <c r="U152" s="162"/>
      <c r="V152" s="166">
        <v>1000</v>
      </c>
      <c r="W152" s="163">
        <v>0</v>
      </c>
      <c r="X152" s="162"/>
      <c r="Y152" s="163">
        <v>0</v>
      </c>
      <c r="Z152" s="174">
        <f t="shared" si="4"/>
        <v>0</v>
      </c>
      <c r="AA152" s="174">
        <f t="shared" si="5"/>
        <v>2000</v>
      </c>
      <c r="AB152" s="175">
        <f t="shared" si="6"/>
        <v>-2000</v>
      </c>
      <c r="AC152" s="176">
        <v>24</v>
      </c>
      <c r="AD152" s="176">
        <v>69</v>
      </c>
      <c r="AE152" s="177">
        <f t="shared" si="7"/>
        <v>-2093</v>
      </c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ht="16.5" spans="1:52">
      <c r="A153" s="140">
        <v>10</v>
      </c>
      <c r="B153" s="106" t="s">
        <v>362</v>
      </c>
      <c r="C153" s="106">
        <v>10</v>
      </c>
      <c r="D153" s="46" t="s">
        <v>256</v>
      </c>
      <c r="E153" s="26" t="s">
        <v>363</v>
      </c>
      <c r="F153" s="143" t="s">
        <v>364</v>
      </c>
      <c r="G153" s="142"/>
      <c r="H153" s="142"/>
      <c r="I153" s="142"/>
      <c r="J153" s="94"/>
      <c r="K153" s="162"/>
      <c r="L153" s="163"/>
      <c r="M153" s="162"/>
      <c r="N153" s="163"/>
      <c r="O153" s="162"/>
      <c r="P153" s="163"/>
      <c r="Q153" s="162"/>
      <c r="R153" s="163"/>
      <c r="S153" s="162"/>
      <c r="T153" s="163">
        <v>1847</v>
      </c>
      <c r="U153" s="167">
        <v>1000</v>
      </c>
      <c r="V153" s="166">
        <v>1225</v>
      </c>
      <c r="W153" s="94">
        <v>2842</v>
      </c>
      <c r="X153" s="162"/>
      <c r="Y153" s="163">
        <v>0</v>
      </c>
      <c r="Z153" s="174">
        <f t="shared" si="4"/>
        <v>1000</v>
      </c>
      <c r="AA153" s="174">
        <f t="shared" si="5"/>
        <v>5914</v>
      </c>
      <c r="AB153" s="175">
        <f t="shared" si="6"/>
        <v>-4914</v>
      </c>
      <c r="AC153" s="176">
        <v>24</v>
      </c>
      <c r="AD153" s="176">
        <v>69</v>
      </c>
      <c r="AE153" s="177">
        <f t="shared" si="7"/>
        <v>-5007</v>
      </c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ht="16.5" spans="1:52">
      <c r="A154" s="140">
        <v>11</v>
      </c>
      <c r="B154" s="16" t="s">
        <v>365</v>
      </c>
      <c r="C154" s="106">
        <v>11</v>
      </c>
      <c r="D154" s="46" t="s">
        <v>325</v>
      </c>
      <c r="E154" s="144" t="s">
        <v>366</v>
      </c>
      <c r="F154" s="145" t="s">
        <v>343</v>
      </c>
      <c r="G154" s="142"/>
      <c r="H154" s="142"/>
      <c r="I154" s="142"/>
      <c r="J154" s="94">
        <v>1000</v>
      </c>
      <c r="K154" s="162"/>
      <c r="L154" s="163"/>
      <c r="M154" s="162"/>
      <c r="N154" s="163"/>
      <c r="O154" s="162"/>
      <c r="P154" s="163"/>
      <c r="Q154" s="162"/>
      <c r="R154" s="163"/>
      <c r="S154" s="162"/>
      <c r="T154" s="163"/>
      <c r="U154" s="162"/>
      <c r="V154" s="163"/>
      <c r="W154" s="163">
        <v>0</v>
      </c>
      <c r="X154" s="162"/>
      <c r="Y154" s="163">
        <v>0</v>
      </c>
      <c r="Z154" s="174">
        <f t="shared" si="4"/>
        <v>0</v>
      </c>
      <c r="AA154" s="174">
        <f t="shared" si="5"/>
        <v>1000</v>
      </c>
      <c r="AB154" s="175">
        <f t="shared" si="6"/>
        <v>-1000</v>
      </c>
      <c r="AC154" s="176">
        <v>24</v>
      </c>
      <c r="AD154" s="176">
        <v>69</v>
      </c>
      <c r="AE154" s="177">
        <f t="shared" si="7"/>
        <v>-1093</v>
      </c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="1" customFormat="1" ht="24" customHeight="1" spans="1:31">
      <c r="A155" s="19" t="s">
        <v>367</v>
      </c>
      <c r="B155" s="19"/>
      <c r="C155" s="19"/>
      <c r="D155" s="19"/>
      <c r="E155" s="19"/>
      <c r="F155" s="20"/>
      <c r="G155" s="21"/>
      <c r="H155" s="21"/>
      <c r="I155" s="118"/>
      <c r="J155" s="21"/>
      <c r="K155" s="21"/>
      <c r="L155" s="21"/>
      <c r="M155" s="49"/>
      <c r="N155" s="50"/>
      <c r="O155" s="50"/>
      <c r="P155" s="51"/>
      <c r="Q155" s="49"/>
      <c r="R155" s="66"/>
      <c r="S155" s="67"/>
      <c r="T155" s="68"/>
      <c r="U155" s="49"/>
      <c r="V155" s="69"/>
      <c r="W155" s="69"/>
      <c r="X155" s="70"/>
      <c r="Y155" s="89"/>
      <c r="Z155" s="90">
        <f t="shared" ref="Z155:AE155" si="8">SUM(Z144:Z154)</f>
        <v>17567</v>
      </c>
      <c r="AA155" s="90">
        <f t="shared" si="8"/>
        <v>48914</v>
      </c>
      <c r="AB155" s="90">
        <f t="shared" si="8"/>
        <v>-31347</v>
      </c>
      <c r="AC155" s="90">
        <f t="shared" si="8"/>
        <v>264</v>
      </c>
      <c r="AD155" s="90">
        <f t="shared" si="8"/>
        <v>759</v>
      </c>
      <c r="AE155" s="90">
        <f t="shared" si="8"/>
        <v>-32370</v>
      </c>
    </row>
    <row r="156" spans="34:52"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="1" customFormat="1" ht="32" customHeight="1" spans="1:33">
      <c r="A157" s="11" t="s">
        <v>368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/>
      <c r="AG157"/>
    </row>
    <row r="158" s="2" customFormat="1" ht="55" customHeight="1" spans="1:52">
      <c r="A158" s="12" t="s">
        <v>4</v>
      </c>
      <c r="B158" s="12" t="s">
        <v>5</v>
      </c>
      <c r="C158" s="12" t="s">
        <v>6</v>
      </c>
      <c r="D158" s="12" t="s">
        <v>253</v>
      </c>
      <c r="E158" s="12" t="s">
        <v>8</v>
      </c>
      <c r="F158" s="12" t="s">
        <v>9</v>
      </c>
      <c r="G158" s="13" t="s">
        <v>369</v>
      </c>
      <c r="H158" s="14" t="s">
        <v>11</v>
      </c>
      <c r="I158" s="41" t="s">
        <v>12</v>
      </c>
      <c r="J158" s="14" t="s">
        <v>13</v>
      </c>
      <c r="K158" s="12" t="s">
        <v>14</v>
      </c>
      <c r="L158" s="14" t="s">
        <v>15</v>
      </c>
      <c r="M158" s="12" t="s">
        <v>16</v>
      </c>
      <c r="N158" s="42" t="s">
        <v>17</v>
      </c>
      <c r="O158" s="12" t="s">
        <v>18</v>
      </c>
      <c r="P158" s="42" t="s">
        <v>19</v>
      </c>
      <c r="Q158" s="41" t="s">
        <v>20</v>
      </c>
      <c r="R158" s="42" t="s">
        <v>21</v>
      </c>
      <c r="S158" s="12" t="s">
        <v>22</v>
      </c>
      <c r="T158" s="42" t="s">
        <v>23</v>
      </c>
      <c r="U158" s="12" t="s">
        <v>24</v>
      </c>
      <c r="V158" s="14" t="s">
        <v>25</v>
      </c>
      <c r="W158" s="14" t="s">
        <v>26</v>
      </c>
      <c r="X158" s="12" t="s">
        <v>27</v>
      </c>
      <c r="Y158" s="14" t="s">
        <v>28</v>
      </c>
      <c r="Z158" s="81" t="s">
        <v>29</v>
      </c>
      <c r="AA158" s="81" t="s">
        <v>30</v>
      </c>
      <c r="AB158" s="12" t="s">
        <v>31</v>
      </c>
      <c r="AC158" s="12" t="s">
        <v>32</v>
      </c>
      <c r="AD158" s="12" t="s">
        <v>33</v>
      </c>
      <c r="AE158" s="82" t="s">
        <v>34</v>
      </c>
      <c r="AF158"/>
      <c r="AG158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="2" customFormat="1" ht="38" customHeight="1" spans="1:52">
      <c r="A159" s="12"/>
      <c r="B159" s="12"/>
      <c r="C159" s="12"/>
      <c r="D159" s="12"/>
      <c r="E159" s="12"/>
      <c r="F159" s="12"/>
      <c r="G159" s="13"/>
      <c r="H159" s="14"/>
      <c r="I159" s="41"/>
      <c r="J159" s="14"/>
      <c r="K159" s="43"/>
      <c r="L159" s="14"/>
      <c r="M159" s="43"/>
      <c r="N159" s="42"/>
      <c r="O159" s="43"/>
      <c r="P159" s="42"/>
      <c r="Q159" s="41"/>
      <c r="R159" s="42"/>
      <c r="S159" s="43"/>
      <c r="T159" s="42"/>
      <c r="U159" s="43"/>
      <c r="V159" s="14"/>
      <c r="W159" s="14"/>
      <c r="X159" s="43"/>
      <c r="Y159" s="14"/>
      <c r="Z159" s="81"/>
      <c r="AA159" s="81"/>
      <c r="AB159" s="12"/>
      <c r="AC159" s="12"/>
      <c r="AD159" s="12"/>
      <c r="AE159" s="82"/>
      <c r="AF159"/>
      <c r="AG159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ht="16.5" spans="1:52">
      <c r="A160" s="140">
        <v>1</v>
      </c>
      <c r="B160" s="34" t="s">
        <v>370</v>
      </c>
      <c r="C160" s="140" t="s">
        <v>371</v>
      </c>
      <c r="D160" s="140" t="s">
        <v>325</v>
      </c>
      <c r="E160" s="146" t="s">
        <v>372</v>
      </c>
      <c r="F160" s="147" t="s">
        <v>373</v>
      </c>
      <c r="G160" s="148">
        <v>2000</v>
      </c>
      <c r="H160" s="148"/>
      <c r="I160" s="148"/>
      <c r="J160" s="148"/>
      <c r="K160" s="148"/>
      <c r="L160" s="148"/>
      <c r="M160" s="148"/>
      <c r="N160" s="142"/>
      <c r="O160" s="142"/>
      <c r="P160" s="142"/>
      <c r="Q160" s="142"/>
      <c r="R160" s="142"/>
      <c r="S160" s="142"/>
      <c r="T160" s="142"/>
      <c r="U160" s="142"/>
      <c r="V160" s="142"/>
      <c r="W160" s="168">
        <v>2292</v>
      </c>
      <c r="X160" s="169">
        <v>1970</v>
      </c>
      <c r="Y160" s="178">
        <v>4302</v>
      </c>
      <c r="Z160" s="179">
        <f>G160+K160+M160+O160+Q160+S160+U160+X160</f>
        <v>3970</v>
      </c>
      <c r="AA160" s="179">
        <f>J160+L160+N160+P160+R160+T160+V160+W160+Y160</f>
        <v>6594</v>
      </c>
      <c r="AB160" s="180">
        <f>Z160-AA160</f>
        <v>-2624</v>
      </c>
      <c r="AC160" s="179">
        <v>0</v>
      </c>
      <c r="AD160" s="179">
        <v>0</v>
      </c>
      <c r="AE160" s="177">
        <f>AB160-AC160-AD160</f>
        <v>-2624</v>
      </c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ht="16.5" spans="1:52">
      <c r="A161" s="140">
        <v>2</v>
      </c>
      <c r="B161" s="34" t="s">
        <v>370</v>
      </c>
      <c r="C161" s="140" t="s">
        <v>371</v>
      </c>
      <c r="D161" s="140" t="s">
        <v>325</v>
      </c>
      <c r="E161" s="146" t="s">
        <v>374</v>
      </c>
      <c r="F161" s="147" t="s">
        <v>375</v>
      </c>
      <c r="G161" s="148">
        <v>2000</v>
      </c>
      <c r="H161" s="148"/>
      <c r="I161" s="148"/>
      <c r="J161" s="148"/>
      <c r="K161" s="148"/>
      <c r="L161" s="148"/>
      <c r="M161" s="148"/>
      <c r="N161" s="142"/>
      <c r="O161" s="142"/>
      <c r="P161" s="142"/>
      <c r="Q161" s="142"/>
      <c r="R161" s="142"/>
      <c r="S161" s="142"/>
      <c r="T161" s="142"/>
      <c r="U161" s="142"/>
      <c r="V161" s="142"/>
      <c r="W161" s="168">
        <v>2292</v>
      </c>
      <c r="X161" s="169">
        <v>1970</v>
      </c>
      <c r="Y161" s="178">
        <v>4302</v>
      </c>
      <c r="Z161" s="179">
        <f t="shared" ref="Z161:Z168" si="9">G161+K161+M161+O161+Q161+S161+U161+X161</f>
        <v>3970</v>
      </c>
      <c r="AA161" s="179">
        <f t="shared" ref="AA161:AA168" si="10">J161+L161+N161+P161+R161+T161+V161+W161+Y161</f>
        <v>6594</v>
      </c>
      <c r="AB161" s="180">
        <f t="shared" ref="AB161:AB168" si="11">Z161-AA161</f>
        <v>-2624</v>
      </c>
      <c r="AC161" s="179">
        <v>0</v>
      </c>
      <c r="AD161" s="179">
        <v>0</v>
      </c>
      <c r="AE161" s="177">
        <f t="shared" ref="AE161:AE168" si="12">AB161-AC161-AD161</f>
        <v>-2624</v>
      </c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ht="16.5" spans="1:52">
      <c r="A162" s="140">
        <v>3</v>
      </c>
      <c r="B162" s="34" t="s">
        <v>376</v>
      </c>
      <c r="C162" s="140" t="s">
        <v>371</v>
      </c>
      <c r="D162" s="140" t="s">
        <v>325</v>
      </c>
      <c r="E162" s="146" t="s">
        <v>377</v>
      </c>
      <c r="F162" s="147" t="s">
        <v>378</v>
      </c>
      <c r="G162" s="148">
        <v>2000</v>
      </c>
      <c r="H162" s="148"/>
      <c r="I162" s="148"/>
      <c r="J162" s="148"/>
      <c r="K162" s="148"/>
      <c r="L162" s="148"/>
      <c r="M162" s="148"/>
      <c r="N162" s="142"/>
      <c r="O162" s="142"/>
      <c r="P162" s="142"/>
      <c r="Q162" s="142"/>
      <c r="R162" s="142"/>
      <c r="S162" s="142"/>
      <c r="T162" s="142"/>
      <c r="U162" s="142"/>
      <c r="V162" s="142"/>
      <c r="W162" s="168">
        <v>2292</v>
      </c>
      <c r="X162" s="169">
        <v>1970</v>
      </c>
      <c r="Y162" s="178">
        <v>4302</v>
      </c>
      <c r="Z162" s="179">
        <f t="shared" si="9"/>
        <v>3970</v>
      </c>
      <c r="AA162" s="179">
        <f t="shared" si="10"/>
        <v>6594</v>
      </c>
      <c r="AB162" s="180">
        <f t="shared" si="11"/>
        <v>-2624</v>
      </c>
      <c r="AC162" s="179">
        <v>0</v>
      </c>
      <c r="AD162" s="179">
        <v>0</v>
      </c>
      <c r="AE162" s="177">
        <f t="shared" si="12"/>
        <v>-2624</v>
      </c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ht="16.5" spans="1:52">
      <c r="A163" s="140">
        <v>4</v>
      </c>
      <c r="B163" s="34" t="s">
        <v>379</v>
      </c>
      <c r="C163" s="140" t="s">
        <v>371</v>
      </c>
      <c r="D163" s="140" t="s">
        <v>325</v>
      </c>
      <c r="E163" s="146" t="s">
        <v>380</v>
      </c>
      <c r="F163" s="147" t="s">
        <v>381</v>
      </c>
      <c r="G163" s="148">
        <v>2000</v>
      </c>
      <c r="H163" s="148"/>
      <c r="I163" s="148"/>
      <c r="J163" s="148"/>
      <c r="K163" s="148"/>
      <c r="L163" s="148"/>
      <c r="M163" s="148"/>
      <c r="N163" s="142"/>
      <c r="O163" s="142"/>
      <c r="P163" s="142"/>
      <c r="Q163" s="142"/>
      <c r="R163" s="142"/>
      <c r="S163" s="142"/>
      <c r="T163" s="142"/>
      <c r="U163" s="142"/>
      <c r="V163" s="142"/>
      <c r="W163" s="168">
        <v>2200</v>
      </c>
      <c r="X163" s="169">
        <v>2955</v>
      </c>
      <c r="Y163" s="178">
        <v>5192</v>
      </c>
      <c r="Z163" s="179">
        <f t="shared" si="9"/>
        <v>4955</v>
      </c>
      <c r="AA163" s="179">
        <f t="shared" si="10"/>
        <v>7392</v>
      </c>
      <c r="AB163" s="180">
        <f t="shared" si="11"/>
        <v>-2437</v>
      </c>
      <c r="AC163" s="179">
        <v>0</v>
      </c>
      <c r="AD163" s="179">
        <v>0</v>
      </c>
      <c r="AE163" s="177">
        <f t="shared" si="12"/>
        <v>-2437</v>
      </c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ht="16.5" spans="1:52">
      <c r="A164" s="140">
        <v>5</v>
      </c>
      <c r="B164" s="34" t="s">
        <v>382</v>
      </c>
      <c r="C164" s="140" t="s">
        <v>371</v>
      </c>
      <c r="D164" s="140" t="s">
        <v>325</v>
      </c>
      <c r="E164" s="146" t="s">
        <v>383</v>
      </c>
      <c r="F164" s="147" t="s">
        <v>381</v>
      </c>
      <c r="G164" s="148">
        <v>2000</v>
      </c>
      <c r="H164" s="148"/>
      <c r="I164" s="148"/>
      <c r="J164" s="148"/>
      <c r="K164" s="148"/>
      <c r="L164" s="148"/>
      <c r="M164" s="148"/>
      <c r="N164" s="142"/>
      <c r="O164" s="142"/>
      <c r="P164" s="142"/>
      <c r="Q164" s="142"/>
      <c r="R164" s="142"/>
      <c r="S164" s="142"/>
      <c r="T164" s="142"/>
      <c r="U164" s="142"/>
      <c r="V164" s="142"/>
      <c r="W164" s="168">
        <v>1834</v>
      </c>
      <c r="X164" s="169">
        <v>2463</v>
      </c>
      <c r="Y164" s="178">
        <v>4302</v>
      </c>
      <c r="Z164" s="179">
        <f t="shared" si="9"/>
        <v>4463</v>
      </c>
      <c r="AA164" s="179">
        <f t="shared" si="10"/>
        <v>6136</v>
      </c>
      <c r="AB164" s="180">
        <f t="shared" si="11"/>
        <v>-1673</v>
      </c>
      <c r="AC164" s="179">
        <v>0</v>
      </c>
      <c r="AD164" s="179">
        <v>0</v>
      </c>
      <c r="AE164" s="177">
        <f t="shared" si="12"/>
        <v>-1673</v>
      </c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ht="16.5" spans="1:52">
      <c r="A165" s="140">
        <v>6</v>
      </c>
      <c r="B165" s="149" t="s">
        <v>384</v>
      </c>
      <c r="C165" s="140" t="s">
        <v>371</v>
      </c>
      <c r="D165" s="140" t="s">
        <v>325</v>
      </c>
      <c r="E165" s="146" t="s">
        <v>385</v>
      </c>
      <c r="F165" s="147" t="s">
        <v>381</v>
      </c>
      <c r="G165" s="150">
        <v>2000</v>
      </c>
      <c r="H165" s="148"/>
      <c r="I165" s="148"/>
      <c r="J165" s="148"/>
      <c r="K165" s="148"/>
      <c r="L165" s="148"/>
      <c r="M165" s="148"/>
      <c r="N165" s="142"/>
      <c r="O165" s="142"/>
      <c r="P165" s="142"/>
      <c r="Q165" s="142"/>
      <c r="R165" s="142"/>
      <c r="S165" s="142"/>
      <c r="T165" s="142"/>
      <c r="U165" s="142"/>
      <c r="V165" s="142"/>
      <c r="W165" s="170">
        <v>1834</v>
      </c>
      <c r="X165" s="171">
        <v>2463</v>
      </c>
      <c r="Y165" s="181">
        <v>4302</v>
      </c>
      <c r="Z165" s="179">
        <f t="shared" si="9"/>
        <v>4463</v>
      </c>
      <c r="AA165" s="179">
        <f t="shared" si="10"/>
        <v>6136</v>
      </c>
      <c r="AB165" s="180">
        <f t="shared" si="11"/>
        <v>-1673</v>
      </c>
      <c r="AC165" s="179">
        <v>0</v>
      </c>
      <c r="AD165" s="179">
        <v>0</v>
      </c>
      <c r="AE165" s="177">
        <f t="shared" si="12"/>
        <v>-1673</v>
      </c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ht="16.5" spans="1:52">
      <c r="A166" s="140">
        <v>7</v>
      </c>
      <c r="B166" s="34" t="s">
        <v>386</v>
      </c>
      <c r="C166" s="140" t="s">
        <v>371</v>
      </c>
      <c r="D166" s="140" t="s">
        <v>325</v>
      </c>
      <c r="E166" s="146" t="s">
        <v>387</v>
      </c>
      <c r="F166" s="147" t="s">
        <v>373</v>
      </c>
      <c r="G166" s="148">
        <v>2000</v>
      </c>
      <c r="H166" s="148"/>
      <c r="I166" s="148"/>
      <c r="J166" s="148"/>
      <c r="K166" s="148"/>
      <c r="L166" s="148"/>
      <c r="M166" s="148"/>
      <c r="N166" s="142"/>
      <c r="O166" s="142"/>
      <c r="P166" s="142"/>
      <c r="Q166" s="142"/>
      <c r="R166" s="142"/>
      <c r="S166" s="142"/>
      <c r="T166" s="142"/>
      <c r="U166" s="142"/>
      <c r="V166" s="142"/>
      <c r="W166" s="168">
        <v>2292</v>
      </c>
      <c r="X166" s="169"/>
      <c r="Y166" s="178">
        <v>4302</v>
      </c>
      <c r="Z166" s="179">
        <f t="shared" si="9"/>
        <v>2000</v>
      </c>
      <c r="AA166" s="179">
        <f t="shared" si="10"/>
        <v>6594</v>
      </c>
      <c r="AB166" s="180">
        <f t="shared" si="11"/>
        <v>-4594</v>
      </c>
      <c r="AC166" s="179">
        <v>0</v>
      </c>
      <c r="AD166" s="179">
        <v>0</v>
      </c>
      <c r="AE166" s="177">
        <f t="shared" si="12"/>
        <v>-4594</v>
      </c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ht="16.5" spans="1:52">
      <c r="A167" s="140">
        <v>8</v>
      </c>
      <c r="B167" s="34" t="s">
        <v>388</v>
      </c>
      <c r="C167" s="140" t="s">
        <v>371</v>
      </c>
      <c r="D167" s="140" t="s">
        <v>325</v>
      </c>
      <c r="E167" s="151" t="s">
        <v>389</v>
      </c>
      <c r="F167" s="152" t="s">
        <v>381</v>
      </c>
      <c r="G167" s="153">
        <v>0</v>
      </c>
      <c r="H167" s="148"/>
      <c r="I167" s="148"/>
      <c r="J167" s="148"/>
      <c r="K167" s="148"/>
      <c r="L167" s="148"/>
      <c r="M167" s="148"/>
      <c r="N167" s="142"/>
      <c r="O167" s="142"/>
      <c r="P167" s="142"/>
      <c r="Q167" s="142"/>
      <c r="R167" s="142"/>
      <c r="S167" s="142"/>
      <c r="T167" s="142"/>
      <c r="U167" s="142"/>
      <c r="V167" s="142"/>
      <c r="W167" s="172">
        <v>2476</v>
      </c>
      <c r="X167" s="169">
        <v>5000</v>
      </c>
      <c r="Y167" s="178">
        <v>5192</v>
      </c>
      <c r="Z167" s="179">
        <f t="shared" si="9"/>
        <v>5000</v>
      </c>
      <c r="AA167" s="179">
        <f t="shared" si="10"/>
        <v>7668</v>
      </c>
      <c r="AB167" s="180">
        <f t="shared" si="11"/>
        <v>-2668</v>
      </c>
      <c r="AC167" s="179">
        <v>0</v>
      </c>
      <c r="AD167" s="179">
        <v>0</v>
      </c>
      <c r="AE167" s="177">
        <f t="shared" si="12"/>
        <v>-2668</v>
      </c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="1" customFormat="1" ht="24" customHeight="1" spans="1:31">
      <c r="A168" s="154" t="s">
        <v>390</v>
      </c>
      <c r="B168" s="155"/>
      <c r="C168" s="155"/>
      <c r="D168" s="155"/>
      <c r="E168" s="155"/>
      <c r="F168" s="156"/>
      <c r="G168" s="148"/>
      <c r="H168" s="148"/>
      <c r="I168" s="148"/>
      <c r="J168" s="148"/>
      <c r="K168" s="148"/>
      <c r="L168" s="148"/>
      <c r="M168" s="148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77">
        <f>SUM(Z160:Z167)</f>
        <v>32791</v>
      </c>
      <c r="AA168" s="177">
        <f>SUM(AA160:AA167)</f>
        <v>53708</v>
      </c>
      <c r="AB168" s="177">
        <f>SUM(AB160:AB167)</f>
        <v>-20917</v>
      </c>
      <c r="AC168" s="177"/>
      <c r="AD168" s="177"/>
      <c r="AE168" s="177">
        <f>SUM(AE160:AE167)</f>
        <v>-20917</v>
      </c>
    </row>
    <row r="169" s="1" customFormat="1" ht="24" customHeight="1" spans="1:31">
      <c r="A169" s="31"/>
      <c r="B169" s="31"/>
      <c r="C169" s="31"/>
      <c r="D169" s="31"/>
      <c r="E169" s="31"/>
      <c r="F169" s="157"/>
      <c r="G169" s="158"/>
      <c r="H169" s="158"/>
      <c r="I169" s="158"/>
      <c r="J169" s="158"/>
      <c r="K169" s="158"/>
      <c r="L169" s="158"/>
      <c r="M169" s="158"/>
      <c r="N169"/>
      <c r="O169"/>
      <c r="P169"/>
      <c r="Q169"/>
      <c r="R169"/>
      <c r="S169"/>
      <c r="T169"/>
      <c r="U169"/>
      <c r="V169"/>
      <c r="W169"/>
      <c r="X169"/>
      <c r="Y169"/>
      <c r="Z169" s="182"/>
      <c r="AA169" s="182"/>
      <c r="AB169" s="182"/>
      <c r="AC169" s="182"/>
      <c r="AD169" s="182"/>
      <c r="AE169" s="182"/>
    </row>
    <row r="172" s="7" customFormat="1" ht="16.5" spans="1:30">
      <c r="A172" s="159" t="s">
        <v>391</v>
      </c>
      <c r="B172" s="160"/>
      <c r="C172" s="161"/>
      <c r="D172" s="161"/>
      <c r="E172" s="160"/>
      <c r="F172" s="160"/>
      <c r="G172" s="160"/>
      <c r="H172" s="160"/>
      <c r="I172" s="160"/>
      <c r="J172" s="160"/>
      <c r="K172" s="160"/>
      <c r="L172" s="160"/>
      <c r="M172" s="160"/>
      <c r="N172" s="164" t="s">
        <v>392</v>
      </c>
      <c r="O172" s="160"/>
      <c r="P172" s="160"/>
      <c r="Q172" s="160"/>
      <c r="R172" s="160"/>
      <c r="S172" s="160"/>
      <c r="T172" s="160"/>
      <c r="AB172" s="183" t="s">
        <v>393</v>
      </c>
      <c r="AC172" s="183"/>
      <c r="AD172" s="164"/>
    </row>
    <row r="173" s="7" customFormat="1" ht="16.5" spans="1:30">
      <c r="A173" s="159" t="s">
        <v>394</v>
      </c>
      <c r="B173" s="160"/>
      <c r="C173" s="161"/>
      <c r="D173" s="161"/>
      <c r="N173" s="164" t="s">
        <v>395</v>
      </c>
      <c r="O173" s="160"/>
      <c r="P173" s="160"/>
      <c r="Q173" s="160"/>
      <c r="R173" s="160"/>
      <c r="S173" s="160"/>
      <c r="T173" s="160"/>
      <c r="AB173" s="183" t="s">
        <v>396</v>
      </c>
      <c r="AC173" s="183"/>
      <c r="AD173" s="164"/>
    </row>
    <row r="174" s="7" customFormat="1" ht="16.5" spans="1:30">
      <c r="A174" s="160"/>
      <c r="B174" s="160"/>
      <c r="C174" s="160"/>
      <c r="D174" s="160"/>
      <c r="N174" s="160"/>
      <c r="O174" s="160"/>
      <c r="P174" s="160"/>
      <c r="Q174" s="160"/>
      <c r="R174" s="160"/>
      <c r="S174" s="160"/>
      <c r="T174" s="160"/>
      <c r="AB174" s="184" t="s">
        <v>397</v>
      </c>
      <c r="AC174" s="184"/>
      <c r="AD174" s="185"/>
    </row>
    <row r="175" s="7" customFormat="1" spans="1:4">
      <c r="A175" s="160"/>
      <c r="B175" s="160"/>
      <c r="C175" s="160"/>
      <c r="D175" s="160"/>
    </row>
    <row r="176" s="7" customFormat="1"/>
  </sheetData>
  <mergeCells count="238">
    <mergeCell ref="A1:AE1"/>
    <mergeCell ref="A2:AE2"/>
    <mergeCell ref="A3:AE3"/>
    <mergeCell ref="A4:AE4"/>
    <mergeCell ref="A5:AE5"/>
    <mergeCell ref="A29:E29"/>
    <mergeCell ref="A31:AE31"/>
    <mergeCell ref="A48:E48"/>
    <mergeCell ref="A51:AE51"/>
    <mergeCell ref="A83:E83"/>
    <mergeCell ref="A86:AE86"/>
    <mergeCell ref="A109:E109"/>
    <mergeCell ref="A111:AE111"/>
    <mergeCell ref="A139:E139"/>
    <mergeCell ref="A141:AE141"/>
    <mergeCell ref="A155:E155"/>
    <mergeCell ref="A157:AE157"/>
    <mergeCell ref="A168:F168"/>
    <mergeCell ref="AB172:AD172"/>
    <mergeCell ref="AB173:AD173"/>
    <mergeCell ref="AB174:AD174"/>
    <mergeCell ref="A6:A7"/>
    <mergeCell ref="A32:A33"/>
    <mergeCell ref="A52:A53"/>
    <mergeCell ref="A87:A88"/>
    <mergeCell ref="A112:A113"/>
    <mergeCell ref="A142:A143"/>
    <mergeCell ref="A158:A159"/>
    <mergeCell ref="B6:B7"/>
    <mergeCell ref="B32:B33"/>
    <mergeCell ref="B52:B53"/>
    <mergeCell ref="B87:B88"/>
    <mergeCell ref="B112:B113"/>
    <mergeCell ref="B142:B143"/>
    <mergeCell ref="B158:B159"/>
    <mergeCell ref="C6:C7"/>
    <mergeCell ref="C32:C33"/>
    <mergeCell ref="C52:C53"/>
    <mergeCell ref="C87:C88"/>
    <mergeCell ref="C112:C113"/>
    <mergeCell ref="C142:C143"/>
    <mergeCell ref="C158:C159"/>
    <mergeCell ref="D6:D7"/>
    <mergeCell ref="D32:D33"/>
    <mergeCell ref="D52:D53"/>
    <mergeCell ref="D87:D88"/>
    <mergeCell ref="D112:D113"/>
    <mergeCell ref="D142:D143"/>
    <mergeCell ref="D158:D159"/>
    <mergeCell ref="E6:E7"/>
    <mergeCell ref="E32:E33"/>
    <mergeCell ref="E52:E53"/>
    <mergeCell ref="E87:E88"/>
    <mergeCell ref="E112:E113"/>
    <mergeCell ref="E142:E143"/>
    <mergeCell ref="E158:E159"/>
    <mergeCell ref="F6:F7"/>
    <mergeCell ref="F32:F33"/>
    <mergeCell ref="F52:F53"/>
    <mergeCell ref="F87:F88"/>
    <mergeCell ref="F112:F113"/>
    <mergeCell ref="F142:F143"/>
    <mergeCell ref="F158:F159"/>
    <mergeCell ref="G6:G7"/>
    <mergeCell ref="G32:G33"/>
    <mergeCell ref="G52:G53"/>
    <mergeCell ref="G87:G88"/>
    <mergeCell ref="G112:G113"/>
    <mergeCell ref="G142:G143"/>
    <mergeCell ref="G158:G159"/>
    <mergeCell ref="H6:H7"/>
    <mergeCell ref="H32:H33"/>
    <mergeCell ref="H52:H53"/>
    <mergeCell ref="H87:H88"/>
    <mergeCell ref="H112:H113"/>
    <mergeCell ref="H142:H143"/>
    <mergeCell ref="H158:H159"/>
    <mergeCell ref="I6:I7"/>
    <mergeCell ref="I32:I33"/>
    <mergeCell ref="I52:I53"/>
    <mergeCell ref="I87:I88"/>
    <mergeCell ref="I112:I113"/>
    <mergeCell ref="I142:I143"/>
    <mergeCell ref="I158:I159"/>
    <mergeCell ref="J6:J7"/>
    <mergeCell ref="J32:J33"/>
    <mergeCell ref="J52:J53"/>
    <mergeCell ref="J87:J88"/>
    <mergeCell ref="J112:J113"/>
    <mergeCell ref="J142:J143"/>
    <mergeCell ref="J158:J159"/>
    <mergeCell ref="K6:K7"/>
    <mergeCell ref="K32:K33"/>
    <mergeCell ref="K52:K53"/>
    <mergeCell ref="K87:K88"/>
    <mergeCell ref="K112:K113"/>
    <mergeCell ref="K142:K143"/>
    <mergeCell ref="K158:K159"/>
    <mergeCell ref="L6:L7"/>
    <mergeCell ref="L32:L33"/>
    <mergeCell ref="L52:L53"/>
    <mergeCell ref="L87:L88"/>
    <mergeCell ref="L112:L113"/>
    <mergeCell ref="L142:L143"/>
    <mergeCell ref="L158:L159"/>
    <mergeCell ref="M6:M7"/>
    <mergeCell ref="M32:M33"/>
    <mergeCell ref="M52:M53"/>
    <mergeCell ref="M87:M88"/>
    <mergeCell ref="M112:M113"/>
    <mergeCell ref="M142:M143"/>
    <mergeCell ref="M158:M159"/>
    <mergeCell ref="N6:N7"/>
    <mergeCell ref="N32:N33"/>
    <mergeCell ref="N52:N53"/>
    <mergeCell ref="N87:N88"/>
    <mergeCell ref="N112:N113"/>
    <mergeCell ref="N142:N143"/>
    <mergeCell ref="N158:N159"/>
    <mergeCell ref="O6:O7"/>
    <mergeCell ref="O32:O33"/>
    <mergeCell ref="O52:O53"/>
    <mergeCell ref="O87:O88"/>
    <mergeCell ref="O112:O113"/>
    <mergeCell ref="O142:O143"/>
    <mergeCell ref="O158:O159"/>
    <mergeCell ref="P6:P7"/>
    <mergeCell ref="P32:P33"/>
    <mergeCell ref="P52:P53"/>
    <mergeCell ref="P87:P88"/>
    <mergeCell ref="P112:P113"/>
    <mergeCell ref="P142:P143"/>
    <mergeCell ref="P158:P159"/>
    <mergeCell ref="Q6:Q7"/>
    <mergeCell ref="Q32:Q33"/>
    <mergeCell ref="Q52:Q53"/>
    <mergeCell ref="Q87:Q88"/>
    <mergeCell ref="Q112:Q113"/>
    <mergeCell ref="Q142:Q143"/>
    <mergeCell ref="Q158:Q159"/>
    <mergeCell ref="R6:R7"/>
    <mergeCell ref="R32:R33"/>
    <mergeCell ref="R52:R53"/>
    <mergeCell ref="R87:R88"/>
    <mergeCell ref="R112:R113"/>
    <mergeCell ref="R142:R143"/>
    <mergeCell ref="R158:R159"/>
    <mergeCell ref="S6:S7"/>
    <mergeCell ref="S32:S33"/>
    <mergeCell ref="S52:S53"/>
    <mergeCell ref="S87:S88"/>
    <mergeCell ref="S112:S113"/>
    <mergeCell ref="S142:S143"/>
    <mergeCell ref="S158:S159"/>
    <mergeCell ref="T6:T7"/>
    <mergeCell ref="T32:T33"/>
    <mergeCell ref="T52:T53"/>
    <mergeCell ref="T87:T88"/>
    <mergeCell ref="T112:T113"/>
    <mergeCell ref="T142:T143"/>
    <mergeCell ref="T158:T159"/>
    <mergeCell ref="U6:U7"/>
    <mergeCell ref="U32:U33"/>
    <mergeCell ref="U52:U53"/>
    <mergeCell ref="U87:U88"/>
    <mergeCell ref="U112:U113"/>
    <mergeCell ref="U142:U143"/>
    <mergeCell ref="U158:U159"/>
    <mergeCell ref="V6:V7"/>
    <mergeCell ref="V32:V33"/>
    <mergeCell ref="V52:V53"/>
    <mergeCell ref="V87:V88"/>
    <mergeCell ref="V112:V113"/>
    <mergeCell ref="V142:V143"/>
    <mergeCell ref="V158:V159"/>
    <mergeCell ref="W6:W7"/>
    <mergeCell ref="W32:W33"/>
    <mergeCell ref="W52:W53"/>
    <mergeCell ref="W87:W88"/>
    <mergeCell ref="W112:W113"/>
    <mergeCell ref="W142:W143"/>
    <mergeCell ref="W158:W159"/>
    <mergeCell ref="X6:X7"/>
    <mergeCell ref="X32:X33"/>
    <mergeCell ref="X52:X53"/>
    <mergeCell ref="X87:X88"/>
    <mergeCell ref="X112:X113"/>
    <mergeCell ref="X142:X143"/>
    <mergeCell ref="X158:X159"/>
    <mergeCell ref="Y6:Y7"/>
    <mergeCell ref="Y32:Y33"/>
    <mergeCell ref="Y52:Y53"/>
    <mergeCell ref="Y87:Y88"/>
    <mergeCell ref="Y112:Y113"/>
    <mergeCell ref="Y142:Y143"/>
    <mergeCell ref="Y158:Y159"/>
    <mergeCell ref="Z6:Z7"/>
    <mergeCell ref="Z32:Z33"/>
    <mergeCell ref="Z52:Z53"/>
    <mergeCell ref="Z87:Z88"/>
    <mergeCell ref="Z112:Z113"/>
    <mergeCell ref="Z142:Z143"/>
    <mergeCell ref="Z158:Z159"/>
    <mergeCell ref="AA6:AA7"/>
    <mergeCell ref="AA32:AA33"/>
    <mergeCell ref="AA52:AA53"/>
    <mergeCell ref="AA87:AA88"/>
    <mergeCell ref="AA112:AA113"/>
    <mergeCell ref="AA142:AA143"/>
    <mergeCell ref="AA158:AA159"/>
    <mergeCell ref="AB6:AB7"/>
    <mergeCell ref="AB32:AB33"/>
    <mergeCell ref="AB52:AB53"/>
    <mergeCell ref="AB87:AB88"/>
    <mergeCell ref="AB112:AB113"/>
    <mergeCell ref="AB142:AB143"/>
    <mergeCell ref="AB158:AB159"/>
    <mergeCell ref="AC6:AC7"/>
    <mergeCell ref="AC32:AC33"/>
    <mergeCell ref="AC52:AC53"/>
    <mergeCell ref="AC87:AC88"/>
    <mergeCell ref="AC112:AC113"/>
    <mergeCell ref="AC142:AC143"/>
    <mergeCell ref="AC158:AC159"/>
    <mergeCell ref="AD6:AD7"/>
    <mergeCell ref="AD32:AD33"/>
    <mergeCell ref="AD52:AD53"/>
    <mergeCell ref="AD87:AD88"/>
    <mergeCell ref="AD112:AD113"/>
    <mergeCell ref="AD142:AD143"/>
    <mergeCell ref="AD158:AD159"/>
    <mergeCell ref="AE6:AE7"/>
    <mergeCell ref="AE32:AE33"/>
    <mergeCell ref="AE52:AE53"/>
    <mergeCell ref="AE87:AE88"/>
    <mergeCell ref="AE112:AE113"/>
    <mergeCell ref="AE142:AE143"/>
    <mergeCell ref="AE158:AE159"/>
  </mergeCells>
  <pageMargins left="0.75" right="0.66875" top="0.550694444444444" bottom="0.236111111111111" header="0.393055555555556" footer="0.349305555555556"/>
  <pageSetup paperSize="5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Readmn 19-20 DUES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2020-02-18T07:06:00Z</dcterms:created>
  <dcterms:modified xsi:type="dcterms:W3CDTF">2021-02-04T07:44:52Z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  <property fmtid="{D5CDD505-2E9C-101B-9397-08002B2CF9AE}" pid="3" name="KSOReadingLayout">
    <vt:bool>true</vt:bool>
  </property>
</Properties>
</file>